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110" windowHeight="8085" tabRatio="274" firstSheet="2" activeTab="2"/>
  </bookViews>
  <sheets>
    <sheet name="Лист1" sheetId="1" r:id="rId1"/>
    <sheet name="Лист2" sheetId="2" r:id="rId2"/>
    <sheet name="Лист4" sheetId="4" r:id="rId3"/>
  </sheets>
  <calcPr calcId="124519"/>
</workbook>
</file>

<file path=xl/calcChain.xml><?xml version="1.0" encoding="utf-8"?>
<calcChain xmlns="http://schemas.openxmlformats.org/spreadsheetml/2006/main">
  <c r="AE50" i="4"/>
  <c r="AF49"/>
  <c r="AE48"/>
  <c r="K48"/>
  <c r="N49"/>
  <c r="S48"/>
  <c r="S35"/>
  <c r="K35"/>
  <c r="V35"/>
  <c r="W35"/>
  <c r="M35"/>
  <c r="N35"/>
  <c r="V19"/>
  <c r="W19"/>
  <c r="S19"/>
  <c r="S18"/>
  <c r="M19"/>
  <c r="N19"/>
  <c r="K19"/>
  <c r="K18"/>
  <c r="V18"/>
  <c r="W18"/>
  <c r="M18"/>
  <c r="N18"/>
  <c r="V48"/>
  <c r="W48"/>
  <c r="K15"/>
  <c r="K14"/>
  <c r="S15"/>
  <c r="S14"/>
  <c r="M15"/>
  <c r="N15"/>
  <c r="M14"/>
  <c r="N14"/>
  <c r="K9"/>
  <c r="K8"/>
  <c r="M9"/>
  <c r="N9"/>
  <c r="M8"/>
  <c r="N8"/>
  <c r="S9"/>
  <c r="S8"/>
  <c r="V15"/>
  <c r="W15"/>
  <c r="V14"/>
  <c r="W14"/>
  <c r="V9"/>
  <c r="W9"/>
  <c r="V8"/>
  <c r="W8"/>
  <c r="U48"/>
  <c r="S34"/>
  <c r="S22" s="1"/>
  <c r="V34"/>
  <c r="W34"/>
  <c r="W22" s="1"/>
  <c r="M34"/>
  <c r="M22" s="1"/>
  <c r="N34"/>
  <c r="N22" s="1"/>
  <c r="K34"/>
  <c r="K22" s="1"/>
  <c r="K23"/>
  <c r="K49" s="1"/>
  <c r="M23"/>
  <c r="M49" s="1"/>
  <c r="N23"/>
  <c r="S23"/>
  <c r="S49" s="1"/>
  <c r="V22"/>
  <c r="K25"/>
  <c r="S25"/>
  <c r="V25"/>
  <c r="V23" s="1"/>
  <c r="V49" s="1"/>
  <c r="W25"/>
  <c r="W23" s="1"/>
  <c r="M25"/>
  <c r="N25"/>
  <c r="V24"/>
  <c r="W24"/>
  <c r="S24"/>
  <c r="K24"/>
  <c r="M24"/>
  <c r="N24"/>
  <c r="O24"/>
  <c r="L24"/>
  <c r="W49" l="1"/>
  <c r="F35"/>
  <c r="L35"/>
  <c r="O35"/>
  <c r="T35"/>
  <c r="U35"/>
  <c r="X35"/>
  <c r="AA35"/>
  <c r="AB35"/>
  <c r="E35"/>
  <c r="F34"/>
  <c r="L34"/>
  <c r="O34"/>
  <c r="T34"/>
  <c r="U34"/>
  <c r="X34"/>
  <c r="AA34"/>
  <c r="AB34"/>
  <c r="E34"/>
  <c r="AF47"/>
  <c r="AE46"/>
  <c r="AF45"/>
  <c r="AE44"/>
  <c r="AF41"/>
  <c r="AE40"/>
  <c r="AF43"/>
  <c r="AE42"/>
  <c r="AF39"/>
  <c r="AE38"/>
  <c r="AF37"/>
  <c r="AE36"/>
  <c r="F25"/>
  <c r="L25"/>
  <c r="L23" s="1"/>
  <c r="O25"/>
  <c r="O23" s="1"/>
  <c r="T25"/>
  <c r="T23" s="1"/>
  <c r="U25"/>
  <c r="U23" s="1"/>
  <c r="X25"/>
  <c r="X23" s="1"/>
  <c r="AA25"/>
  <c r="AB25"/>
  <c r="AB23" s="1"/>
  <c r="E25"/>
  <c r="F24"/>
  <c r="F22" s="1"/>
  <c r="L22"/>
  <c r="O22"/>
  <c r="T24"/>
  <c r="T22" s="1"/>
  <c r="U24"/>
  <c r="U22" s="1"/>
  <c r="X24"/>
  <c r="X22" s="1"/>
  <c r="AA24"/>
  <c r="AA22" s="1"/>
  <c r="AB24"/>
  <c r="AB22" s="1"/>
  <c r="E24"/>
  <c r="E22" s="1"/>
  <c r="AF33"/>
  <c r="AE32"/>
  <c r="AF31"/>
  <c r="AE30"/>
  <c r="AF29"/>
  <c r="AE28"/>
  <c r="AF27"/>
  <c r="AE26"/>
  <c r="AF21"/>
  <c r="AE20"/>
  <c r="F19"/>
  <c r="L19"/>
  <c r="O19"/>
  <c r="T19"/>
  <c r="U19"/>
  <c r="X19"/>
  <c r="AA19"/>
  <c r="AB19"/>
  <c r="E19"/>
  <c r="L18"/>
  <c r="O18"/>
  <c r="T18"/>
  <c r="U18"/>
  <c r="X18"/>
  <c r="AA18"/>
  <c r="AB18"/>
  <c r="F18"/>
  <c r="E18"/>
  <c r="AA15"/>
  <c r="AB15"/>
  <c r="X15"/>
  <c r="U15"/>
  <c r="T15"/>
  <c r="O15"/>
  <c r="F15"/>
  <c r="AA14"/>
  <c r="AB14"/>
  <c r="X14"/>
  <c r="U14"/>
  <c r="T14"/>
  <c r="O14"/>
  <c r="F14"/>
  <c r="AF17"/>
  <c r="AE16"/>
  <c r="AA9"/>
  <c r="AB9"/>
  <c r="X9"/>
  <c r="U9"/>
  <c r="T9"/>
  <c r="O9"/>
  <c r="L9"/>
  <c r="F9"/>
  <c r="E9"/>
  <c r="AA8"/>
  <c r="AB8"/>
  <c r="X8"/>
  <c r="U8"/>
  <c r="T8"/>
  <c r="O8"/>
  <c r="L8"/>
  <c r="F8"/>
  <c r="E8"/>
  <c r="AF11"/>
  <c r="AE12"/>
  <c r="AE10"/>
  <c r="O48" l="1"/>
  <c r="AF9"/>
  <c r="X49"/>
  <c r="T48"/>
  <c r="X48"/>
  <c r="AB48"/>
  <c r="AB50" s="1"/>
  <c r="AA48"/>
  <c r="AB49"/>
  <c r="AE34"/>
  <c r="U49"/>
  <c r="O49"/>
  <c r="AA23"/>
  <c r="AA49" s="1"/>
  <c r="F23"/>
  <c r="F49" s="1"/>
  <c r="T49"/>
  <c r="AF35"/>
  <c r="E23"/>
  <c r="AE8"/>
  <c r="AF25"/>
  <c r="AE24"/>
  <c r="AF19"/>
  <c r="AE18"/>
  <c r="E14"/>
  <c r="E48" s="1"/>
  <c r="L14"/>
  <c r="E15"/>
  <c r="E49" s="1"/>
  <c r="L15"/>
  <c r="L49" s="1"/>
  <c r="AE22" l="1"/>
  <c r="AA50"/>
  <c r="E50"/>
  <c r="AF23"/>
  <c r="AE14"/>
  <c r="AF15"/>
</calcChain>
</file>

<file path=xl/sharedStrings.xml><?xml version="1.0" encoding="utf-8"?>
<sst xmlns="http://schemas.openxmlformats.org/spreadsheetml/2006/main" count="799" uniqueCount="213">
  <si>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</si>
  <si>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</si>
  <si>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</si>
  <si>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</si>
  <si>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</si>
  <si>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29.IX. - 05.XI</t>
  </si>
  <si>
    <t>Октябрь</t>
  </si>
  <si>
    <t>27.X - 02.XI</t>
  </si>
  <si>
    <t>Ноябрь</t>
  </si>
  <si>
    <t>Декабрь</t>
  </si>
  <si>
    <t>январь</t>
  </si>
  <si>
    <t>Февраль</t>
  </si>
  <si>
    <t>Март</t>
  </si>
  <si>
    <t>30.III-05.IV</t>
  </si>
  <si>
    <t>Апрель</t>
  </si>
  <si>
    <t>Май</t>
  </si>
  <si>
    <t>Июнь</t>
  </si>
  <si>
    <t>29.VI-05.VII</t>
  </si>
  <si>
    <t>Июль</t>
  </si>
  <si>
    <t>28.VII-02.VIII</t>
  </si>
  <si>
    <t>Август</t>
  </si>
  <si>
    <t>8 -1 4</t>
  </si>
  <si>
    <t>15 -21</t>
  </si>
  <si>
    <t>22 -28</t>
  </si>
  <si>
    <t>13-19</t>
  </si>
  <si>
    <t>20-26</t>
  </si>
  <si>
    <t>17-23</t>
  </si>
  <si>
    <t>24-30</t>
  </si>
  <si>
    <t>15-21</t>
  </si>
  <si>
    <t>22-28</t>
  </si>
  <si>
    <t>29.XII-04.I</t>
  </si>
  <si>
    <t>19-25</t>
  </si>
  <si>
    <t>26.I-01.II</t>
  </si>
  <si>
    <t>16-22</t>
  </si>
  <si>
    <t>23..II-01.III</t>
  </si>
  <si>
    <t>23-29</t>
  </si>
  <si>
    <t>27.IV-03.V</t>
  </si>
  <si>
    <t>18-24</t>
  </si>
  <si>
    <t>25-31</t>
  </si>
  <si>
    <t>20-27</t>
  </si>
  <si>
    <t>Порядковые номера  недель учебного года</t>
  </si>
  <si>
    <t>2 курс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</si>
  <si>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</si>
  <si>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</si>
  <si>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</si>
  <si>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</si>
  <si>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</si>
  <si>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</si>
  <si>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</si>
  <si>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</si>
  <si>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</si>
  <si>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Общий гуманитарный и социально-экономический цикл (для СПО)</t>
  </si>
  <si>
    <t>ОГСЭ.02</t>
  </si>
  <si>
    <t>Основы права</t>
  </si>
  <si>
    <t>ОГСЭ 03</t>
  </si>
  <si>
    <t>Русский язык и культура речи</t>
  </si>
  <si>
    <t>Обяз..уч.</t>
  </si>
  <si>
    <t>Сам.р.с.</t>
  </si>
  <si>
    <t>ОГСЭ 04</t>
  </si>
  <si>
    <t>Иностранный язык</t>
  </si>
  <si>
    <t>ОГСЭ 05</t>
  </si>
  <si>
    <t>Физическая культура</t>
  </si>
  <si>
    <t>ОГСЭ 06</t>
  </si>
  <si>
    <t xml:space="preserve">Основы </t>
  </si>
  <si>
    <t>экологии</t>
  </si>
  <si>
    <t>ОГСЭ 07</t>
  </si>
  <si>
    <t>Основы социологии и политологии</t>
  </si>
  <si>
    <t>ОГСЭ 08</t>
  </si>
  <si>
    <t>Культурология</t>
  </si>
  <si>
    <t>ЕН.00</t>
  </si>
  <si>
    <t>Математический и общий естественнонаучный цикл (для СПО)</t>
  </si>
  <si>
    <t>ЕН.01</t>
  </si>
  <si>
    <t>Математика</t>
  </si>
  <si>
    <t>ЕН.02</t>
  </si>
  <si>
    <t>Экологические основы природо-пользования</t>
  </si>
  <si>
    <t>сам.р.с.</t>
  </si>
  <si>
    <t>ОПД. 00</t>
  </si>
  <si>
    <t xml:space="preserve">Общепрофессиональный  цикл </t>
  </si>
  <si>
    <t>(для НПО)</t>
  </si>
  <si>
    <t>ОПД..01</t>
  </si>
  <si>
    <t>Основы теории информации</t>
  </si>
  <si>
    <t>ОПД..02</t>
  </si>
  <si>
    <t>Операционные системы и среды</t>
  </si>
  <si>
    <t>ОПД.04</t>
  </si>
  <si>
    <t>Дискретная математика</t>
  </si>
  <si>
    <t>30 авг. – 5 сент.</t>
  </si>
  <si>
    <t>27 сент. -  3 окт.</t>
  </si>
  <si>
    <t>29 нояб. – 5 дек.</t>
  </si>
  <si>
    <t>27 дек. – 2 янв.</t>
  </si>
  <si>
    <t>Январь</t>
  </si>
  <si>
    <t>31 янв. -  6 фев.</t>
  </si>
  <si>
    <t>28 фев. – 6 мар.</t>
  </si>
  <si>
    <t>28 мар. – 3 апр.</t>
  </si>
  <si>
    <t>25 апр. – 1 мая</t>
  </si>
  <si>
    <t>30 мая – 5 июн.</t>
  </si>
  <si>
    <t>27 июн. – 3 июл.</t>
  </si>
  <si>
    <t>29 авг. – 4 сент.</t>
  </si>
  <si>
    <t>Всего часов</t>
  </si>
  <si>
    <t>завершающий курс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</si>
  <si>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</si>
  <si>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>ОГСЭ.0</t>
    </r>
    <r>
      <rPr>
        <sz val="6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</si>
  <si>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</si>
  <si>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>ЕН.0</t>
    </r>
    <r>
      <rPr>
        <sz val="6"/>
        <color indexed="8"/>
        <rFont val="Times New Roman"/>
        <family val="1"/>
        <charset val="204"/>
      </rPr>
      <t>n</t>
    </r>
  </si>
  <si>
    <t>ОП. 00</t>
  </si>
  <si>
    <t>ОП. 01</t>
  </si>
  <si>
    <t>ОП. 0n</t>
  </si>
  <si>
    <t>П.00</t>
  </si>
  <si>
    <t xml:space="preserve">Профессиональный цикл </t>
  </si>
  <si>
    <t>ПМ. 00</t>
  </si>
  <si>
    <t>Профессиональные модули</t>
  </si>
  <si>
    <t>ПМ. 0n</t>
  </si>
  <si>
    <t>МДК.0n.01</t>
  </si>
  <si>
    <t>МДК.0n.02</t>
  </si>
  <si>
    <t>УП. 0n</t>
  </si>
  <si>
    <t>ПП. 0n</t>
  </si>
  <si>
    <t>ФК.00</t>
  </si>
  <si>
    <t xml:space="preserve">Физическая культура </t>
  </si>
  <si>
    <t>ПДП.00</t>
  </si>
  <si>
    <r>
      <t xml:space="preserve">Преддипломная практика </t>
    </r>
    <r>
      <rPr>
        <i/>
        <sz val="6"/>
        <color indexed="8"/>
        <rFont val="Times New Roman"/>
        <family val="1"/>
        <charset val="204"/>
      </rPr>
      <t>(для СПО)</t>
    </r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</si>
  <si>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</si>
  <si>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</si>
  <si>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</si>
  <si>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</si>
  <si>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 xml:space="preserve">                                   </t>
  </si>
  <si>
    <t>социально-экономический цикл</t>
  </si>
  <si>
    <t>обяз.уч.</t>
  </si>
  <si>
    <t>ОГСЭ.04</t>
  </si>
  <si>
    <t>ОГСЭ.05</t>
  </si>
  <si>
    <t>ОПД.00</t>
  </si>
  <si>
    <t>Общепрофессиональные дисциплины</t>
  </si>
  <si>
    <t>ПП</t>
  </si>
  <si>
    <t>Итого по циклам</t>
  </si>
  <si>
    <t>Виды учебных нагрузок</t>
  </si>
  <si>
    <t>Наименование циклов, разделов,дисциплин,профессиональных модулей,МДК,практик</t>
  </si>
  <si>
    <t xml:space="preserve">  11   17</t>
  </si>
  <si>
    <t>Порядковые номера недель учебного года</t>
  </si>
  <si>
    <t>К</t>
  </si>
  <si>
    <t xml:space="preserve">Общий гуманитарный и </t>
  </si>
  <si>
    <t>ПМ.00</t>
  </si>
  <si>
    <r>
      <t xml:space="preserve">   Индекс   </t>
    </r>
    <r>
      <rPr>
        <sz val="11"/>
        <color theme="1"/>
        <rFont val="Times New Roman"/>
        <family val="1"/>
        <charset val="204"/>
      </rPr>
      <t xml:space="preserve">         </t>
    </r>
  </si>
  <si>
    <t>Гилязетдинов В.Ш.</t>
  </si>
  <si>
    <t>3 курс</t>
  </si>
  <si>
    <t>Безопасность жизнедеятельности</t>
  </si>
  <si>
    <t>МДК 03.01</t>
  </si>
  <si>
    <t>МДК 03.02</t>
  </si>
  <si>
    <t>ОП.06</t>
  </si>
  <si>
    <t>Э</t>
  </si>
  <si>
    <t>по специальности  44.02.01 Дошкольное образование</t>
  </si>
  <si>
    <t>44.02.01 Дошкольное образование</t>
  </si>
  <si>
    <t>УП</t>
  </si>
  <si>
    <t>ПМ.02</t>
  </si>
  <si>
    <t>Организация различных видов деятельности и общения детей</t>
  </si>
  <si>
    <t xml:space="preserve">МДК 02.03. </t>
  </si>
  <si>
    <t>Теоретические и методические основы организации продуктивных видов деятельности детей дошкольного возраста</t>
  </si>
  <si>
    <t>МДК 02.04.</t>
  </si>
  <si>
    <t>Практикум по художественной обработке материалов и изобразительному искусству</t>
  </si>
  <si>
    <t>МДК 02.05.</t>
  </si>
  <si>
    <t>МДК 02.06.</t>
  </si>
  <si>
    <t>Теория и методика музыкального воспитания с практикумом</t>
  </si>
  <si>
    <t>Хусаинова А.О.</t>
  </si>
  <si>
    <t>Психолого-педагогические основы организации общения детей дошкольного возраста</t>
  </si>
  <si>
    <t>ПМ.03</t>
  </si>
  <si>
    <t xml:space="preserve">Организация занятий по основным общеобразовательным программам дошкольного образования </t>
  </si>
  <si>
    <t>МДК 03.04.</t>
  </si>
  <si>
    <t>01   07</t>
  </si>
  <si>
    <t>Математический и общий естественнонаучный цикл</t>
  </si>
  <si>
    <t>ЕН.03</t>
  </si>
  <si>
    <t>Мультимедийные технологии в образовании</t>
  </si>
  <si>
    <t>февраль</t>
  </si>
  <si>
    <t>УП 02</t>
  </si>
  <si>
    <t>ПП 02</t>
  </si>
  <si>
    <t>УП 03</t>
  </si>
  <si>
    <t>ПП  03</t>
  </si>
  <si>
    <t xml:space="preserve">Иностранный язык </t>
  </si>
  <si>
    <t>Теор. основы организ. обучения в разн.возр.гр.</t>
  </si>
  <si>
    <t>МДК 03.05</t>
  </si>
  <si>
    <t>МДК 03.06</t>
  </si>
  <si>
    <t>МДК 03.03</t>
  </si>
  <si>
    <t>Теория и методика экологич.образов. дошк.</t>
  </si>
  <si>
    <t>Теория и методика развития речи у детей. Нурбахтина Р.Р.</t>
  </si>
  <si>
    <t>Детская литература с практикумом по выр.чт.Нурбахтина Р.Р.</t>
  </si>
  <si>
    <t>Теория и методика обучения языку с практикумом</t>
  </si>
  <si>
    <t>КЭ</t>
  </si>
  <si>
    <t xml:space="preserve">  14   19</t>
  </si>
  <si>
    <t>21    26</t>
  </si>
  <si>
    <t>28     02</t>
  </si>
  <si>
    <t xml:space="preserve">04   09 </t>
  </si>
  <si>
    <t>11  16</t>
  </si>
  <si>
    <t>ПП.02</t>
  </si>
  <si>
    <t xml:space="preserve">  18    24</t>
  </si>
  <si>
    <t xml:space="preserve">  25    03</t>
  </si>
  <si>
    <t xml:space="preserve">   04   10</t>
  </si>
  <si>
    <t>18  24</t>
  </si>
  <si>
    <t xml:space="preserve">   25  31</t>
  </si>
  <si>
    <t xml:space="preserve">   Апрель</t>
  </si>
  <si>
    <t xml:space="preserve">   08  13</t>
  </si>
  <si>
    <t xml:space="preserve">  15   20</t>
  </si>
  <si>
    <t xml:space="preserve">  22   27</t>
  </si>
  <si>
    <t>29   04</t>
  </si>
  <si>
    <t xml:space="preserve">  06  11</t>
  </si>
  <si>
    <t>13   18</t>
  </si>
  <si>
    <t xml:space="preserve">  20  25</t>
  </si>
  <si>
    <t xml:space="preserve">  27   01</t>
  </si>
  <si>
    <t>03   08</t>
  </si>
  <si>
    <t>10  15</t>
  </si>
  <si>
    <t>17  22</t>
  </si>
  <si>
    <t>24  29</t>
  </si>
  <si>
    <t>01  0</t>
  </si>
  <si>
    <t>Кудашева Г.Р.</t>
  </si>
  <si>
    <t>Мухамадиева э.К.</t>
  </si>
  <si>
    <t>Теория и методика математического развития.</t>
  </si>
  <si>
    <t>Стадухина С.В.</t>
  </si>
  <si>
    <t>Календарный график 337 учебной группы на 2 полугодие 2019 - 2020 учебного года</t>
  </si>
</sst>
</file>

<file path=xl/styles.xml><?xml version="1.0" encoding="utf-8"?>
<styleSheet xmlns="http://schemas.openxmlformats.org/spreadsheetml/2006/main">
  <numFmts count="1">
    <numFmt numFmtId="164" formatCode="#,##0.00\ &quot;р.&quot;"/>
  </numFmts>
  <fonts count="1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Alignment="1">
      <alignment horizontal="justify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 wrapText="1"/>
    </xf>
    <xf numFmtId="16" fontId="4" fillId="0" borderId="3" xfId="0" applyNumberFormat="1" applyFont="1" applyBorder="1" applyAlignment="1">
      <alignment horizontal="center" textRotation="90"/>
    </xf>
    <xf numFmtId="16" fontId="4" fillId="0" borderId="3" xfId="0" applyNumberFormat="1" applyFont="1" applyBorder="1" applyAlignment="1">
      <alignment horizontal="center" textRotation="90" wrapText="1"/>
    </xf>
    <xf numFmtId="17" fontId="4" fillId="0" borderId="3" xfId="0" applyNumberFormat="1" applyFont="1" applyBorder="1" applyAlignment="1">
      <alignment horizontal="center" textRotation="90" wrapText="1"/>
    </xf>
    <xf numFmtId="16" fontId="4" fillId="0" borderId="1" xfId="0" applyNumberFormat="1" applyFont="1" applyBorder="1" applyAlignment="1">
      <alignment horizontal="center" textRotation="90" wrapText="1"/>
    </xf>
    <xf numFmtId="17" fontId="4" fillId="0" borderId="1" xfId="0" applyNumberFormat="1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17" fontId="4" fillId="0" borderId="1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 textRotation="90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/>
    <xf numFmtId="0" fontId="7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10" fillId="4" borderId="7" xfId="0" applyFont="1" applyFill="1" applyBorder="1"/>
    <xf numFmtId="0" fontId="10" fillId="0" borderId="0" xfId="0" applyFont="1"/>
    <xf numFmtId="0" fontId="11" fillId="5" borderId="8" xfId="0" applyFont="1" applyFill="1" applyBorder="1"/>
    <xf numFmtId="16" fontId="10" fillId="0" borderId="9" xfId="0" applyNumberFormat="1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10" fillId="0" borderId="22" xfId="0" applyFont="1" applyBorder="1" applyAlignment="1">
      <alignment horizontal="center" textRotation="90"/>
    </xf>
    <xf numFmtId="0" fontId="10" fillId="0" borderId="21" xfId="0" applyFont="1" applyBorder="1"/>
    <xf numFmtId="0" fontId="10" fillId="5" borderId="7" xfId="0" applyFont="1" applyFill="1" applyBorder="1"/>
    <xf numFmtId="0" fontId="10" fillId="0" borderId="7" xfId="0" applyFont="1" applyBorder="1"/>
    <xf numFmtId="0" fontId="10" fillId="0" borderId="20" xfId="0" applyFont="1" applyBorder="1" applyAlignment="1">
      <alignment horizontal="center"/>
    </xf>
    <xf numFmtId="0" fontId="13" fillId="0" borderId="9" xfId="0" applyFont="1" applyBorder="1" applyAlignment="1">
      <alignment horizontal="center" textRotation="90"/>
    </xf>
    <xf numFmtId="0" fontId="13" fillId="0" borderId="21" xfId="0" applyFont="1" applyBorder="1" applyAlignment="1">
      <alignment horizontal="center" textRotation="90"/>
    </xf>
    <xf numFmtId="0" fontId="11" fillId="5" borderId="9" xfId="0" applyFont="1" applyFill="1" applyBorder="1"/>
    <xf numFmtId="0" fontId="10" fillId="5" borderId="8" xfId="0" applyFont="1" applyFill="1" applyBorder="1"/>
    <xf numFmtId="0" fontId="10" fillId="3" borderId="9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164" fontId="10" fillId="3" borderId="8" xfId="0" applyNumberFormat="1" applyFont="1" applyFill="1" applyBorder="1" applyAlignment="1">
      <alignment horizontal="center"/>
    </xf>
    <xf numFmtId="0" fontId="10" fillId="3" borderId="7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right"/>
    </xf>
    <xf numFmtId="0" fontId="10" fillId="3" borderId="19" xfId="0" applyFont="1" applyFill="1" applyBorder="1"/>
    <xf numFmtId="0" fontId="10" fillId="0" borderId="0" xfId="0" applyFont="1" applyAlignment="1">
      <alignment horizontal="right"/>
    </xf>
    <xf numFmtId="0" fontId="10" fillId="0" borderId="20" xfId="0" applyFont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righ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0" fillId="0" borderId="19" xfId="0" applyFont="1" applyBorder="1"/>
    <xf numFmtId="0" fontId="10" fillId="0" borderId="20" xfId="0" applyFont="1" applyBorder="1"/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 textRotation="90"/>
    </xf>
    <xf numFmtId="164" fontId="10" fillId="3" borderId="9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right"/>
    </xf>
    <xf numFmtId="16" fontId="10" fillId="0" borderId="21" xfId="0" applyNumberFormat="1" applyFont="1" applyBorder="1" applyAlignment="1">
      <alignment horizontal="center" textRotation="90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16" fontId="10" fillId="0" borderId="9" xfId="0" applyNumberFormat="1" applyFont="1" applyBorder="1" applyAlignment="1">
      <alignment horizontal="center" textRotation="90"/>
    </xf>
    <xf numFmtId="0" fontId="10" fillId="0" borderId="21" xfId="0" applyFont="1" applyBorder="1" applyAlignment="1">
      <alignment horizontal="center" textRotation="90"/>
    </xf>
    <xf numFmtId="0" fontId="10" fillId="0" borderId="21" xfId="0" applyFont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3" borderId="20" xfId="0" applyFont="1" applyFill="1" applyBorder="1"/>
    <xf numFmtId="16" fontId="10" fillId="3" borderId="21" xfId="0" applyNumberFormat="1" applyFont="1" applyFill="1" applyBorder="1" applyAlignment="1">
      <alignment horizontal="center" textRotation="90"/>
    </xf>
    <xf numFmtId="0" fontId="10" fillId="0" borderId="21" xfId="0" applyFont="1" applyBorder="1" applyAlignment="1">
      <alignment horizontal="center" textRotation="180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textRotation="90"/>
    </xf>
    <xf numFmtId="0" fontId="10" fillId="5" borderId="19" xfId="0" applyFont="1" applyFill="1" applyBorder="1"/>
    <xf numFmtId="0" fontId="10" fillId="5" borderId="19" xfId="0" applyFont="1" applyFill="1" applyBorder="1" applyAlignment="1">
      <alignment horizontal="right"/>
    </xf>
    <xf numFmtId="0" fontId="10" fillId="5" borderId="0" xfId="0" applyFont="1" applyFill="1"/>
    <xf numFmtId="0" fontId="5" fillId="0" borderId="13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4" xfId="0" applyFont="1" applyBorder="1" applyAlignment="1">
      <alignment horizontal="center" vertical="top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2" borderId="1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12" xfId="0" applyFont="1" applyFill="1" applyBorder="1"/>
    <xf numFmtId="0" fontId="5" fillId="2" borderId="4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2" xfId="0" applyFont="1" applyBorder="1"/>
    <xf numFmtId="0" fontId="5" fillId="0" borderId="4" xfId="0" applyFont="1" applyBorder="1"/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2" xfId="0" applyFont="1" applyFill="1" applyBorder="1"/>
    <xf numFmtId="0" fontId="7" fillId="2" borderId="4" xfId="0" applyFont="1" applyFill="1" applyBorder="1"/>
    <xf numFmtId="0" fontId="7" fillId="2" borderId="1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 textRotation="90" wrapText="1"/>
    </xf>
    <xf numFmtId="0" fontId="7" fillId="0" borderId="14" xfId="0" applyFont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9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" fontId="10" fillId="0" borderId="9" xfId="0" applyNumberFormat="1" applyFont="1" applyBorder="1" applyAlignment="1">
      <alignment horizontal="center" textRotation="90"/>
    </xf>
    <xf numFmtId="16" fontId="10" fillId="0" borderId="8" xfId="0" applyNumberFormat="1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10" fillId="0" borderId="8" xfId="0" applyFont="1" applyBorder="1" applyAlignment="1">
      <alignment horizontal="center" textRotation="90"/>
    </xf>
    <xf numFmtId="0" fontId="10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8"/>
  <sheetViews>
    <sheetView workbookViewId="0"/>
  </sheetViews>
  <sheetFormatPr defaultRowHeight="15"/>
  <sheetData>
    <row r="1" spans="1:63" ht="15.75" thickBot="1">
      <c r="A1" s="1"/>
    </row>
    <row r="2" spans="1:63" ht="92.25" customHeight="1" thickBot="1">
      <c r="A2" s="111" t="s">
        <v>0</v>
      </c>
      <c r="B2" s="111" t="s">
        <v>1</v>
      </c>
      <c r="C2" s="111" t="s">
        <v>2</v>
      </c>
      <c r="D2" s="111" t="s">
        <v>3</v>
      </c>
      <c r="E2" s="2" t="s">
        <v>4</v>
      </c>
      <c r="F2" s="101" t="s">
        <v>5</v>
      </c>
      <c r="G2" s="2" t="s">
        <v>6</v>
      </c>
      <c r="H2" s="103" t="s">
        <v>7</v>
      </c>
      <c r="I2" s="4" t="s">
        <v>8</v>
      </c>
      <c r="J2" s="4" t="s">
        <v>9</v>
      </c>
      <c r="K2" s="5"/>
      <c r="L2" s="5" t="s">
        <v>10</v>
      </c>
      <c r="M2" s="5"/>
      <c r="N2" s="5" t="s">
        <v>11</v>
      </c>
      <c r="O2" s="5"/>
      <c r="P2" s="5" t="s">
        <v>12</v>
      </c>
      <c r="Q2" s="101" t="s">
        <v>13</v>
      </c>
      <c r="R2" s="2" t="s">
        <v>14</v>
      </c>
      <c r="S2" s="3"/>
      <c r="T2" s="2" t="s">
        <v>15</v>
      </c>
      <c r="U2" s="2" t="s">
        <v>16</v>
      </c>
      <c r="V2" s="101" t="s">
        <v>17</v>
      </c>
      <c r="W2" s="2" t="s">
        <v>18</v>
      </c>
      <c r="X2" s="103" t="s">
        <v>19</v>
      </c>
      <c r="Y2" s="6" t="s">
        <v>20</v>
      </c>
      <c r="Z2" s="6"/>
      <c r="AA2" s="7"/>
    </row>
    <row r="3" spans="1:63" ht="15.75" thickBot="1">
      <c r="A3" s="112"/>
      <c r="B3" s="112"/>
      <c r="C3" s="112"/>
      <c r="D3" s="112"/>
      <c r="F3" s="102"/>
      <c r="H3" s="104"/>
      <c r="Q3" s="102"/>
      <c r="V3" s="102"/>
      <c r="X3" s="104"/>
    </row>
    <row r="4" spans="1:63" ht="33" thickBot="1">
      <c r="A4" s="10">
        <v>40725</v>
      </c>
      <c r="B4" s="8" t="s">
        <v>21</v>
      </c>
      <c r="C4" s="9" t="s">
        <v>22</v>
      </c>
      <c r="D4" s="9" t="s">
        <v>23</v>
      </c>
      <c r="E4" s="10">
        <v>40883</v>
      </c>
      <c r="F4" s="9" t="s">
        <v>24</v>
      </c>
      <c r="G4" s="9" t="s">
        <v>25</v>
      </c>
      <c r="H4" s="11">
        <v>40789</v>
      </c>
      <c r="I4" s="12">
        <v>42644</v>
      </c>
      <c r="J4" s="9" t="s">
        <v>26</v>
      </c>
      <c r="K4" s="9" t="s">
        <v>27</v>
      </c>
      <c r="L4" s="11">
        <v>40725</v>
      </c>
      <c r="M4" s="12">
        <v>41852</v>
      </c>
      <c r="N4" s="9" t="s">
        <v>28</v>
      </c>
      <c r="O4" s="9" t="s">
        <v>29</v>
      </c>
      <c r="P4" s="9" t="s">
        <v>30</v>
      </c>
      <c r="Q4" s="13">
        <v>40852</v>
      </c>
      <c r="R4" s="14">
        <v>43435</v>
      </c>
      <c r="S4" s="15" t="s">
        <v>31</v>
      </c>
      <c r="T4" s="9" t="s">
        <v>32</v>
      </c>
      <c r="U4" s="13">
        <v>40757</v>
      </c>
      <c r="V4" s="14">
        <v>42248</v>
      </c>
      <c r="W4" s="15" t="s">
        <v>33</v>
      </c>
      <c r="X4" s="9" t="s">
        <v>34</v>
      </c>
      <c r="Y4" s="13">
        <v>40757</v>
      </c>
      <c r="Z4" s="14">
        <v>42248</v>
      </c>
      <c r="AA4" s="15" t="s">
        <v>33</v>
      </c>
      <c r="AB4" s="15" t="s">
        <v>35</v>
      </c>
      <c r="AC4" s="11">
        <v>40883</v>
      </c>
      <c r="AD4" s="8" t="s">
        <v>24</v>
      </c>
      <c r="AE4" s="8" t="s">
        <v>25</v>
      </c>
      <c r="AF4" s="9" t="s">
        <v>36</v>
      </c>
      <c r="AG4" s="11">
        <v>40820</v>
      </c>
      <c r="AH4" s="16">
        <v>43040</v>
      </c>
      <c r="AI4" s="17" t="s">
        <v>37</v>
      </c>
      <c r="AJ4" s="15" t="s">
        <v>38</v>
      </c>
      <c r="AK4" s="11">
        <v>40725</v>
      </c>
      <c r="AL4" s="12">
        <v>41852</v>
      </c>
      <c r="AM4" s="8" t="s">
        <v>28</v>
      </c>
      <c r="AN4" s="8" t="s">
        <v>29</v>
      </c>
      <c r="AO4" s="11">
        <v>40883</v>
      </c>
      <c r="AP4" s="8" t="s">
        <v>24</v>
      </c>
      <c r="AQ4" s="8" t="s">
        <v>39</v>
      </c>
      <c r="AR4" s="10">
        <v>40789</v>
      </c>
      <c r="AS4" s="12">
        <v>42644</v>
      </c>
      <c r="AT4" s="9" t="s">
        <v>26</v>
      </c>
      <c r="AU4" s="9" t="s">
        <v>27</v>
      </c>
      <c r="AV4" s="18"/>
      <c r="AW4" s="18"/>
      <c r="AX4" s="18"/>
      <c r="AY4" s="18"/>
    </row>
    <row r="5" spans="1:63" ht="19.5" thickBot="1">
      <c r="A5" s="19"/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</row>
    <row r="6" spans="1:63" ht="15.75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3" ht="15.75" thickBot="1">
      <c r="A7" s="105"/>
      <c r="B7" s="108"/>
      <c r="C7" s="109"/>
      <c r="D7" s="109"/>
      <c r="E7" s="21">
        <v>35</v>
      </c>
      <c r="F7" s="21">
        <v>36</v>
      </c>
      <c r="G7" s="21">
        <v>37</v>
      </c>
      <c r="H7" s="21">
        <v>38</v>
      </c>
      <c r="I7" s="21">
        <v>39</v>
      </c>
      <c r="J7" s="21">
        <v>40</v>
      </c>
      <c r="K7" s="21">
        <v>41</v>
      </c>
      <c r="L7" s="18">
        <v>42</v>
      </c>
      <c r="M7" s="18">
        <v>43</v>
      </c>
      <c r="N7" s="18">
        <v>44</v>
      </c>
      <c r="O7" s="18">
        <v>45</v>
      </c>
      <c r="P7" s="18">
        <v>46</v>
      </c>
      <c r="Q7" s="18">
        <v>47</v>
      </c>
      <c r="R7" s="18">
        <v>48</v>
      </c>
      <c r="S7" s="18">
        <v>49</v>
      </c>
      <c r="T7" s="18">
        <v>50</v>
      </c>
      <c r="U7" s="18">
        <v>51</v>
      </c>
      <c r="V7" s="18">
        <v>52</v>
      </c>
      <c r="W7" s="18">
        <v>1</v>
      </c>
      <c r="X7" s="18">
        <v>2</v>
      </c>
      <c r="Y7" s="18">
        <v>3</v>
      </c>
      <c r="Z7" s="18">
        <v>4</v>
      </c>
      <c r="AA7" s="18">
        <v>5</v>
      </c>
      <c r="AB7" s="18">
        <v>6</v>
      </c>
      <c r="AC7" s="18">
        <v>7</v>
      </c>
      <c r="AD7" s="18">
        <v>8</v>
      </c>
      <c r="AE7" s="18">
        <v>9</v>
      </c>
      <c r="AF7" s="18">
        <v>10</v>
      </c>
      <c r="AG7" s="18">
        <v>11</v>
      </c>
      <c r="AH7" s="21">
        <v>12</v>
      </c>
      <c r="AI7" s="21">
        <v>13</v>
      </c>
      <c r="AJ7" s="21">
        <v>14</v>
      </c>
      <c r="AK7" s="21">
        <v>15</v>
      </c>
      <c r="AL7" s="18">
        <v>16</v>
      </c>
      <c r="AM7" s="21">
        <v>17</v>
      </c>
      <c r="AN7" s="21">
        <v>18</v>
      </c>
      <c r="AO7" s="21">
        <v>19</v>
      </c>
      <c r="AP7" s="21">
        <v>20</v>
      </c>
      <c r="AQ7" s="21">
        <v>21</v>
      </c>
      <c r="AR7" s="21">
        <v>22</v>
      </c>
      <c r="AS7" s="21">
        <v>23</v>
      </c>
      <c r="AT7" s="21">
        <v>24</v>
      </c>
      <c r="AU7" s="21">
        <v>25</v>
      </c>
      <c r="AV7" s="21">
        <v>26</v>
      </c>
      <c r="AW7" s="21">
        <v>27</v>
      </c>
      <c r="AX7" s="21">
        <v>28</v>
      </c>
      <c r="AY7" s="21">
        <v>29</v>
      </c>
      <c r="AZ7" s="21">
        <v>30</v>
      </c>
      <c r="BA7" s="21">
        <v>31</v>
      </c>
      <c r="BB7" s="21">
        <v>32</v>
      </c>
      <c r="BC7" s="123">
        <v>33</v>
      </c>
      <c r="BD7" s="124"/>
      <c r="BE7" s="21">
        <v>34</v>
      </c>
      <c r="BF7" s="18"/>
      <c r="BG7" s="113"/>
      <c r="BH7" s="114"/>
      <c r="BI7" s="113"/>
      <c r="BJ7" s="114"/>
      <c r="BK7" s="21"/>
    </row>
    <row r="8" spans="1:63" ht="19.5" thickBot="1">
      <c r="A8" s="106"/>
      <c r="B8" s="109"/>
      <c r="C8" s="109"/>
      <c r="D8" s="109"/>
      <c r="E8" s="115" t="s">
        <v>40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  <c r="BC8" s="21"/>
      <c r="BD8" s="118"/>
      <c r="BE8" s="119"/>
      <c r="BF8" s="119"/>
      <c r="BG8" s="120"/>
      <c r="BH8" s="118"/>
      <c r="BI8" s="120"/>
      <c r="BJ8" s="121"/>
      <c r="BK8" s="122"/>
    </row>
    <row r="9" spans="1:63" ht="15.75" thickBot="1">
      <c r="A9" s="107"/>
      <c r="B9" s="110"/>
      <c r="C9" s="110"/>
      <c r="D9" s="110"/>
      <c r="E9" s="21">
        <v>1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8">
        <v>8</v>
      </c>
      <c r="M9" s="18">
        <v>9</v>
      </c>
      <c r="N9" s="18">
        <v>10</v>
      </c>
      <c r="O9" s="18">
        <v>11</v>
      </c>
      <c r="P9" s="18">
        <v>12</v>
      </c>
      <c r="Q9" s="18">
        <v>13</v>
      </c>
      <c r="R9" s="18">
        <v>14</v>
      </c>
      <c r="S9" s="18">
        <v>15</v>
      </c>
      <c r="T9" s="18">
        <v>16</v>
      </c>
      <c r="U9" s="18">
        <v>17</v>
      </c>
      <c r="V9" s="18">
        <v>18</v>
      </c>
      <c r="W9" s="18">
        <v>19</v>
      </c>
      <c r="X9" s="18">
        <v>20</v>
      </c>
      <c r="Y9" s="18">
        <v>21</v>
      </c>
      <c r="Z9" s="18">
        <v>22</v>
      </c>
      <c r="AA9" s="18">
        <v>23</v>
      </c>
      <c r="AB9" s="18">
        <v>24</v>
      </c>
      <c r="AC9" s="18">
        <v>25</v>
      </c>
      <c r="AD9" s="18">
        <v>26</v>
      </c>
      <c r="AE9" s="18">
        <v>27</v>
      </c>
      <c r="AF9" s="18">
        <v>28</v>
      </c>
      <c r="AG9" s="18">
        <v>29</v>
      </c>
      <c r="AH9" s="21">
        <v>30</v>
      </c>
      <c r="AI9" s="21">
        <v>31</v>
      </c>
      <c r="AJ9" s="21">
        <v>32</v>
      </c>
      <c r="AK9" s="21">
        <v>33</v>
      </c>
      <c r="AL9" s="18">
        <v>34</v>
      </c>
      <c r="AM9" s="21">
        <v>35</v>
      </c>
      <c r="AN9" s="21">
        <v>36</v>
      </c>
      <c r="AO9" s="21">
        <v>37</v>
      </c>
      <c r="AP9" s="21">
        <v>0.38</v>
      </c>
      <c r="AQ9" s="21">
        <v>39</v>
      </c>
      <c r="AR9" s="21">
        <v>40</v>
      </c>
      <c r="AS9" s="21">
        <v>41</v>
      </c>
      <c r="AT9" s="21">
        <v>42</v>
      </c>
      <c r="AU9" s="21">
        <v>43</v>
      </c>
      <c r="AV9" s="21">
        <v>44</v>
      </c>
      <c r="AW9" s="21">
        <v>45</v>
      </c>
      <c r="AX9" s="21">
        <v>46</v>
      </c>
      <c r="AY9" s="21">
        <v>47</v>
      </c>
      <c r="AZ9" s="21">
        <v>48</v>
      </c>
      <c r="BA9" s="21">
        <v>49</v>
      </c>
      <c r="BB9" s="21">
        <v>50</v>
      </c>
      <c r="BC9" s="125">
        <v>51</v>
      </c>
      <c r="BD9" s="126"/>
      <c r="BE9" s="21">
        <v>52</v>
      </c>
      <c r="BF9" s="18"/>
      <c r="BG9" s="118"/>
      <c r="BH9" s="120"/>
      <c r="BI9" s="149"/>
      <c r="BJ9" s="150"/>
      <c r="BK9" s="21"/>
    </row>
    <row r="10" spans="1:63" ht="15.75" thickBot="1">
      <c r="A10" s="105" t="s">
        <v>41</v>
      </c>
      <c r="B10" s="127" t="s">
        <v>42</v>
      </c>
      <c r="C10" s="129" t="s">
        <v>43</v>
      </c>
      <c r="D10" s="22" t="s">
        <v>44</v>
      </c>
      <c r="E10" s="23"/>
      <c r="F10" s="23"/>
      <c r="G10" s="23"/>
      <c r="H10" s="23"/>
      <c r="I10" s="23"/>
      <c r="J10" s="23"/>
      <c r="K10" s="2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3"/>
      <c r="AJ10" s="23"/>
      <c r="AK10" s="23"/>
      <c r="AL10" s="22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131"/>
      <c r="BD10" s="132"/>
      <c r="BE10" s="23"/>
      <c r="BF10" s="22"/>
      <c r="BG10" s="133"/>
      <c r="BH10" s="134"/>
      <c r="BI10" s="151"/>
      <c r="BJ10" s="152"/>
      <c r="BK10" s="23"/>
    </row>
    <row r="11" spans="1:63" ht="15.75" thickBot="1">
      <c r="A11" s="106"/>
      <c r="B11" s="128"/>
      <c r="C11" s="130"/>
      <c r="D11" s="22" t="s">
        <v>45</v>
      </c>
      <c r="E11" s="23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3"/>
      <c r="AJ11" s="23"/>
      <c r="AK11" s="23"/>
      <c r="AL11" s="22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131"/>
      <c r="BD11" s="132"/>
      <c r="BE11" s="23"/>
      <c r="BF11" s="22"/>
      <c r="BG11" s="133"/>
      <c r="BH11" s="134"/>
      <c r="BI11" s="151"/>
      <c r="BJ11" s="152"/>
      <c r="BK11" s="23"/>
    </row>
    <row r="12" spans="1:63" ht="15.75" thickBot="1">
      <c r="A12" s="106"/>
      <c r="B12" s="135" t="s">
        <v>46</v>
      </c>
      <c r="C12" s="137" t="s">
        <v>47</v>
      </c>
      <c r="D12" s="24" t="s">
        <v>44</v>
      </c>
      <c r="E12" s="25"/>
      <c r="F12" s="25"/>
      <c r="G12" s="25"/>
      <c r="H12" s="25"/>
      <c r="I12" s="25"/>
      <c r="J12" s="25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  <c r="AI12" s="25"/>
      <c r="AJ12" s="25"/>
      <c r="AK12" s="25"/>
      <c r="AL12" s="24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115"/>
      <c r="BD12" s="117"/>
      <c r="BE12" s="25"/>
      <c r="BF12" s="24"/>
      <c r="BG12" s="139"/>
      <c r="BH12" s="140"/>
      <c r="BI12" s="151"/>
      <c r="BJ12" s="152"/>
      <c r="BK12" s="25"/>
    </row>
    <row r="13" spans="1:63" ht="15.75" thickBot="1">
      <c r="A13" s="106"/>
      <c r="B13" s="136"/>
      <c r="C13" s="138"/>
      <c r="D13" s="24" t="s">
        <v>45</v>
      </c>
      <c r="E13" s="25"/>
      <c r="F13" s="25"/>
      <c r="G13" s="25"/>
      <c r="H13" s="25"/>
      <c r="I13" s="25"/>
      <c r="J13" s="25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  <c r="AI13" s="25"/>
      <c r="AJ13" s="25"/>
      <c r="AK13" s="25"/>
      <c r="AL13" s="24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115"/>
      <c r="BD13" s="117"/>
      <c r="BE13" s="25"/>
      <c r="BF13" s="24"/>
      <c r="BG13" s="139"/>
      <c r="BH13" s="140"/>
      <c r="BI13" s="151"/>
      <c r="BJ13" s="152"/>
      <c r="BK13" s="25"/>
    </row>
    <row r="14" spans="1:63" ht="15.75" thickBot="1">
      <c r="A14" s="106"/>
      <c r="B14" s="135" t="s">
        <v>48</v>
      </c>
      <c r="C14" s="137" t="s">
        <v>49</v>
      </c>
      <c r="D14" s="24" t="s">
        <v>44</v>
      </c>
      <c r="E14" s="25"/>
      <c r="F14" s="25"/>
      <c r="G14" s="25"/>
      <c r="H14" s="25"/>
      <c r="I14" s="25"/>
      <c r="J14" s="25"/>
      <c r="K14" s="2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I14" s="25"/>
      <c r="AJ14" s="25"/>
      <c r="AK14" s="25"/>
      <c r="AL14" s="24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115"/>
      <c r="BD14" s="117"/>
      <c r="BE14" s="25"/>
      <c r="BF14" s="24"/>
      <c r="BG14" s="139"/>
      <c r="BH14" s="140"/>
      <c r="BI14" s="151"/>
      <c r="BJ14" s="152"/>
      <c r="BK14" s="25"/>
    </row>
    <row r="15" spans="1:63" ht="15.75" thickBot="1">
      <c r="A15" s="106"/>
      <c r="B15" s="136"/>
      <c r="C15" s="138"/>
      <c r="D15" s="24" t="s">
        <v>45</v>
      </c>
      <c r="E15" s="25"/>
      <c r="F15" s="25"/>
      <c r="G15" s="25"/>
      <c r="H15" s="25"/>
      <c r="I15" s="25"/>
      <c r="J15" s="25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5"/>
      <c r="AJ15" s="25"/>
      <c r="AK15" s="25"/>
      <c r="AL15" s="24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115"/>
      <c r="BD15" s="117"/>
      <c r="BE15" s="25"/>
      <c r="BF15" s="24"/>
      <c r="BG15" s="139"/>
      <c r="BH15" s="140"/>
      <c r="BI15" s="151"/>
      <c r="BJ15" s="152"/>
      <c r="BK15" s="25"/>
    </row>
    <row r="16" spans="1:63" ht="15.75" thickBot="1">
      <c r="A16" s="106"/>
      <c r="B16" s="145" t="s">
        <v>50</v>
      </c>
      <c r="C16" s="147" t="s">
        <v>51</v>
      </c>
      <c r="D16" s="22" t="s">
        <v>44</v>
      </c>
      <c r="E16" s="23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3"/>
      <c r="AJ16" s="23"/>
      <c r="AK16" s="23"/>
      <c r="AL16" s="22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131"/>
      <c r="BD16" s="132"/>
      <c r="BE16" s="23"/>
      <c r="BF16" s="22"/>
      <c r="BG16" s="133"/>
      <c r="BH16" s="134"/>
      <c r="BI16" s="113"/>
      <c r="BJ16" s="114"/>
      <c r="BK16" s="23"/>
    </row>
    <row r="17" spans="1:63" ht="15.75" thickBot="1">
      <c r="A17" s="106"/>
      <c r="B17" s="146"/>
      <c r="C17" s="148"/>
      <c r="D17" s="22" t="s">
        <v>45</v>
      </c>
      <c r="E17" s="23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3"/>
      <c r="AJ17" s="23"/>
      <c r="AK17" s="23"/>
      <c r="AL17" s="22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131"/>
      <c r="BD17" s="132"/>
      <c r="BE17" s="23"/>
      <c r="BF17" s="22"/>
      <c r="BG17" s="133"/>
      <c r="BH17" s="134"/>
      <c r="BI17" s="133"/>
      <c r="BJ17" s="134"/>
      <c r="BK17" s="23"/>
    </row>
    <row r="18" spans="1:63" ht="15.75" thickBot="1">
      <c r="A18" s="106"/>
      <c r="B18" s="141" t="s">
        <v>52</v>
      </c>
      <c r="C18" s="143" t="s">
        <v>53</v>
      </c>
      <c r="D18" s="24" t="s">
        <v>44</v>
      </c>
      <c r="E18" s="25"/>
      <c r="F18" s="25"/>
      <c r="G18" s="25"/>
      <c r="H18" s="25"/>
      <c r="I18" s="25"/>
      <c r="J18" s="25"/>
      <c r="K18" s="2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5"/>
      <c r="AJ18" s="25"/>
      <c r="AK18" s="25"/>
      <c r="AL18" s="24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115"/>
      <c r="BD18" s="117"/>
      <c r="BE18" s="25"/>
      <c r="BF18" s="24"/>
      <c r="BG18" s="139"/>
      <c r="BH18" s="140"/>
      <c r="BI18" s="139"/>
      <c r="BJ18" s="140"/>
      <c r="BK18" s="25"/>
    </row>
    <row r="19" spans="1:63" ht="15.75" thickBot="1">
      <c r="A19" s="106"/>
      <c r="B19" s="142"/>
      <c r="C19" s="144"/>
      <c r="D19" s="24" t="s">
        <v>45</v>
      </c>
      <c r="E19" s="25"/>
      <c r="F19" s="25"/>
      <c r="G19" s="25"/>
      <c r="H19" s="25"/>
      <c r="I19" s="25"/>
      <c r="J19" s="25"/>
      <c r="K19" s="2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25"/>
      <c r="AJ19" s="25"/>
      <c r="AK19" s="25"/>
      <c r="AL19" s="24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115"/>
      <c r="BD19" s="117"/>
      <c r="BE19" s="25"/>
      <c r="BF19" s="24"/>
      <c r="BG19" s="139"/>
      <c r="BH19" s="140"/>
      <c r="BI19" s="139"/>
      <c r="BJ19" s="140"/>
      <c r="BK19" s="25"/>
    </row>
    <row r="20" spans="1:63" ht="15.75" thickBot="1">
      <c r="A20" s="106"/>
      <c r="B20" s="141" t="s">
        <v>54</v>
      </c>
      <c r="C20" s="143" t="s">
        <v>55</v>
      </c>
      <c r="D20" s="24" t="s">
        <v>56</v>
      </c>
      <c r="E20" s="25"/>
      <c r="F20" s="25"/>
      <c r="G20" s="25"/>
      <c r="H20" s="25"/>
      <c r="I20" s="25"/>
      <c r="J20" s="25"/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5"/>
      <c r="AJ20" s="25"/>
      <c r="AK20" s="25"/>
      <c r="AL20" s="24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115"/>
      <c r="BD20" s="117"/>
      <c r="BE20" s="25"/>
      <c r="BF20" s="24"/>
      <c r="BG20" s="139"/>
      <c r="BH20" s="140"/>
      <c r="BI20" s="139"/>
      <c r="BJ20" s="140"/>
      <c r="BK20" s="25"/>
    </row>
    <row r="21" spans="1:63" ht="15.75" thickBot="1">
      <c r="A21" s="106"/>
      <c r="B21" s="142"/>
      <c r="C21" s="144"/>
      <c r="D21" s="24" t="s">
        <v>57</v>
      </c>
      <c r="E21" s="25"/>
      <c r="F21" s="25"/>
      <c r="G21" s="25"/>
      <c r="H21" s="25"/>
      <c r="I21" s="25"/>
      <c r="J21" s="25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25"/>
      <c r="AJ21" s="25"/>
      <c r="AK21" s="25"/>
      <c r="AL21" s="24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115"/>
      <c r="BD21" s="117"/>
      <c r="BE21" s="25"/>
      <c r="BF21" s="24"/>
      <c r="BG21" s="139"/>
      <c r="BH21" s="140"/>
      <c r="BI21" s="139"/>
      <c r="BJ21" s="140"/>
      <c r="BK21" s="25"/>
    </row>
    <row r="22" spans="1:63" ht="15.75" thickBot="1">
      <c r="A22" s="106"/>
      <c r="B22" s="141" t="s">
        <v>58</v>
      </c>
      <c r="C22" s="143" t="s">
        <v>59</v>
      </c>
      <c r="D22" s="24" t="s">
        <v>56</v>
      </c>
      <c r="E22" s="25"/>
      <c r="F22" s="25"/>
      <c r="G22" s="25"/>
      <c r="H22" s="25"/>
      <c r="I22" s="25"/>
      <c r="J22" s="25"/>
      <c r="K22" s="25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5"/>
      <c r="AJ22" s="25"/>
      <c r="AK22" s="25"/>
      <c r="AL22" s="24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115"/>
      <c r="BD22" s="117"/>
      <c r="BE22" s="25"/>
      <c r="BF22" s="24"/>
      <c r="BG22" s="139"/>
      <c r="BH22" s="140"/>
      <c r="BI22" s="139"/>
      <c r="BJ22" s="140"/>
      <c r="BK22" s="25"/>
    </row>
    <row r="23" spans="1:63" ht="15.75" thickBot="1">
      <c r="A23" s="106"/>
      <c r="B23" s="142"/>
      <c r="C23" s="144"/>
      <c r="D23" s="24" t="s">
        <v>45</v>
      </c>
      <c r="E23" s="25"/>
      <c r="F23" s="25"/>
      <c r="G23" s="25"/>
      <c r="H23" s="25"/>
      <c r="I23" s="25"/>
      <c r="J23" s="25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  <c r="AI23" s="25"/>
      <c r="AJ23" s="25"/>
      <c r="AK23" s="25"/>
      <c r="AL23" s="24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115"/>
      <c r="BD23" s="117"/>
      <c r="BE23" s="25"/>
      <c r="BF23" s="24"/>
      <c r="BG23" s="139"/>
      <c r="BH23" s="140"/>
      <c r="BI23" s="139"/>
      <c r="BJ23" s="140"/>
      <c r="BK23" s="25"/>
    </row>
    <row r="24" spans="1:63" ht="15.75" thickBot="1">
      <c r="A24" s="106"/>
      <c r="B24" s="141" t="s">
        <v>60</v>
      </c>
      <c r="C24" s="143" t="s">
        <v>61</v>
      </c>
      <c r="D24" s="24" t="s">
        <v>56</v>
      </c>
      <c r="E24" s="25"/>
      <c r="F24" s="25"/>
      <c r="G24" s="25"/>
      <c r="H24" s="25"/>
      <c r="I24" s="25"/>
      <c r="J24" s="25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25"/>
      <c r="AJ24" s="25"/>
      <c r="AK24" s="25"/>
      <c r="AL24" s="24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115"/>
      <c r="BD24" s="117"/>
      <c r="BE24" s="25"/>
      <c r="BF24" s="24"/>
      <c r="BG24" s="139"/>
      <c r="BH24" s="140"/>
      <c r="BI24" s="139"/>
      <c r="BJ24" s="140"/>
      <c r="BK24" s="25"/>
    </row>
    <row r="25" spans="1:63" ht="15.75" thickBot="1">
      <c r="A25" s="106"/>
      <c r="B25" s="142"/>
      <c r="C25" s="144"/>
      <c r="D25" s="24" t="s">
        <v>45</v>
      </c>
      <c r="E25" s="25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  <c r="AI25" s="25"/>
      <c r="AJ25" s="25"/>
      <c r="AK25" s="25"/>
      <c r="AL25" s="24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115"/>
      <c r="BD25" s="117"/>
      <c r="BE25" s="25"/>
      <c r="BF25" s="24"/>
      <c r="BG25" s="139"/>
      <c r="BH25" s="140"/>
      <c r="BI25" s="139"/>
      <c r="BJ25" s="140"/>
      <c r="BK25" s="25"/>
    </row>
    <row r="26" spans="1:63" ht="15.75" thickBot="1">
      <c r="A26" s="106"/>
      <c r="B26" s="141" t="s">
        <v>62</v>
      </c>
      <c r="C26" s="27" t="s">
        <v>63</v>
      </c>
      <c r="D26" s="24" t="s">
        <v>56</v>
      </c>
      <c r="E26" s="25"/>
      <c r="F26" s="25"/>
      <c r="G26" s="25"/>
      <c r="H26" s="25"/>
      <c r="I26" s="25"/>
      <c r="J26" s="25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  <c r="AI26" s="25"/>
      <c r="AJ26" s="25"/>
      <c r="AK26" s="25"/>
      <c r="AL26" s="24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115"/>
      <c r="BD26" s="117"/>
      <c r="BE26" s="25"/>
      <c r="BF26" s="24"/>
      <c r="BG26" s="139"/>
      <c r="BH26" s="140"/>
      <c r="BI26" s="139"/>
      <c r="BJ26" s="140"/>
      <c r="BK26" s="25"/>
    </row>
    <row r="27" spans="1:63" ht="15.75" thickBot="1">
      <c r="A27" s="106"/>
      <c r="B27" s="142"/>
      <c r="C27" s="25" t="s">
        <v>64</v>
      </c>
      <c r="D27" s="24" t="s">
        <v>45</v>
      </c>
      <c r="E27" s="25"/>
      <c r="F27" s="25"/>
      <c r="G27" s="25"/>
      <c r="H27" s="25"/>
      <c r="I27" s="25"/>
      <c r="J27" s="25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25"/>
      <c r="AJ27" s="25"/>
      <c r="AK27" s="25"/>
      <c r="AL27" s="24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115"/>
      <c r="BD27" s="117"/>
      <c r="BE27" s="25"/>
      <c r="BF27" s="24"/>
      <c r="BG27" s="139"/>
      <c r="BH27" s="140"/>
      <c r="BI27" s="139"/>
      <c r="BJ27" s="140"/>
      <c r="BK27" s="25"/>
    </row>
    <row r="28" spans="1:63" ht="15.75" thickBot="1">
      <c r="A28" s="106"/>
      <c r="B28" s="141" t="s">
        <v>65</v>
      </c>
      <c r="C28" s="143" t="s">
        <v>66</v>
      </c>
      <c r="D28" s="24" t="s">
        <v>56</v>
      </c>
      <c r="E28" s="25"/>
      <c r="F28" s="25"/>
      <c r="G28" s="25"/>
      <c r="H28" s="25"/>
      <c r="I28" s="25"/>
      <c r="J28" s="25"/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  <c r="AI28" s="25"/>
      <c r="AJ28" s="25"/>
      <c r="AK28" s="25"/>
      <c r="AL28" s="24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115"/>
      <c r="BD28" s="117"/>
      <c r="BE28" s="25"/>
      <c r="BF28" s="24"/>
      <c r="BG28" s="139"/>
      <c r="BH28" s="140"/>
      <c r="BI28" s="139"/>
      <c r="BJ28" s="140"/>
      <c r="BK28" s="25"/>
    </row>
    <row r="29" spans="1:63" ht="15.75" thickBot="1">
      <c r="A29" s="106"/>
      <c r="B29" s="142"/>
      <c r="C29" s="144"/>
      <c r="D29" s="24" t="s">
        <v>45</v>
      </c>
      <c r="E29" s="25"/>
      <c r="F29" s="25"/>
      <c r="G29" s="25"/>
      <c r="H29" s="25"/>
      <c r="I29" s="25"/>
      <c r="J29" s="25"/>
      <c r="K29" s="2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25"/>
      <c r="AJ29" s="25"/>
      <c r="AK29" s="25"/>
      <c r="AL29" s="24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115"/>
      <c r="BD29" s="117"/>
      <c r="BE29" s="25"/>
      <c r="BF29" s="24"/>
      <c r="BG29" s="139"/>
      <c r="BH29" s="140"/>
      <c r="BI29" s="139"/>
      <c r="BJ29" s="140"/>
      <c r="BK29" s="25"/>
    </row>
    <row r="30" spans="1:63" ht="15.75" thickBot="1">
      <c r="A30" s="106"/>
      <c r="B30" s="141" t="s">
        <v>67</v>
      </c>
      <c r="C30" s="143" t="s">
        <v>68</v>
      </c>
      <c r="D30" s="24" t="s">
        <v>56</v>
      </c>
      <c r="E30" s="25"/>
      <c r="F30" s="25"/>
      <c r="G30" s="25"/>
      <c r="H30" s="25"/>
      <c r="I30" s="25"/>
      <c r="J30" s="25"/>
      <c r="K30" s="2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25"/>
      <c r="AJ30" s="25"/>
      <c r="AK30" s="25"/>
      <c r="AL30" s="24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115"/>
      <c r="BD30" s="117"/>
      <c r="BE30" s="25"/>
      <c r="BF30" s="24"/>
      <c r="BG30" s="139"/>
      <c r="BH30" s="140"/>
      <c r="BI30" s="139"/>
      <c r="BJ30" s="140"/>
      <c r="BK30" s="25"/>
    </row>
    <row r="31" spans="1:63" ht="15.75" thickBot="1">
      <c r="A31" s="106"/>
      <c r="B31" s="142"/>
      <c r="C31" s="144"/>
      <c r="D31" s="24" t="s">
        <v>45</v>
      </c>
      <c r="E31" s="25"/>
      <c r="F31" s="25"/>
      <c r="G31" s="25"/>
      <c r="H31" s="25"/>
      <c r="I31" s="25"/>
      <c r="J31" s="25"/>
      <c r="K31" s="2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/>
      <c r="AI31" s="25"/>
      <c r="AJ31" s="25"/>
      <c r="AK31" s="25"/>
      <c r="AL31" s="24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115"/>
      <c r="BD31" s="117"/>
      <c r="BE31" s="25"/>
      <c r="BF31" s="24"/>
      <c r="BG31" s="139"/>
      <c r="BH31" s="140"/>
      <c r="BI31" s="139"/>
      <c r="BJ31" s="140"/>
      <c r="BK31" s="25"/>
    </row>
    <row r="32" spans="1:63" ht="15.75" thickBot="1">
      <c r="A32" s="106"/>
      <c r="B32" s="145" t="s">
        <v>69</v>
      </c>
      <c r="C32" s="153" t="s">
        <v>70</v>
      </c>
      <c r="D32" s="22" t="s">
        <v>44</v>
      </c>
      <c r="E32" s="23"/>
      <c r="F32" s="23"/>
      <c r="G32" s="23"/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3"/>
      <c r="AJ32" s="23"/>
      <c r="AK32" s="23"/>
      <c r="AL32" s="22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131"/>
      <c r="BD32" s="132"/>
      <c r="BE32" s="23"/>
      <c r="BF32" s="22"/>
      <c r="BG32" s="133"/>
      <c r="BH32" s="134"/>
      <c r="BI32" s="133"/>
      <c r="BJ32" s="134"/>
      <c r="BK32" s="23"/>
    </row>
    <row r="33" spans="1:63" ht="15.75" thickBot="1">
      <c r="A33" s="106"/>
      <c r="B33" s="146"/>
      <c r="C33" s="154"/>
      <c r="D33" s="22" t="s">
        <v>45</v>
      </c>
      <c r="E33" s="23"/>
      <c r="F33" s="23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23"/>
      <c r="AL33" s="22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131"/>
      <c r="BD33" s="132"/>
      <c r="BE33" s="23"/>
      <c r="BF33" s="22"/>
      <c r="BG33" s="133"/>
      <c r="BH33" s="134"/>
      <c r="BI33" s="133"/>
      <c r="BJ33" s="134"/>
      <c r="BK33" s="23"/>
    </row>
    <row r="34" spans="1:63">
      <c r="A34" s="106"/>
      <c r="B34" s="141" t="s">
        <v>71</v>
      </c>
      <c r="C34" s="143" t="s">
        <v>72</v>
      </c>
      <c r="D34" s="141" t="s">
        <v>44</v>
      </c>
      <c r="E34" s="143"/>
      <c r="F34" s="143"/>
      <c r="G34" s="143"/>
      <c r="H34" s="143"/>
      <c r="I34" s="143"/>
      <c r="J34" s="143"/>
      <c r="K34" s="143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3"/>
      <c r="AI34" s="143"/>
      <c r="AJ34" s="143"/>
      <c r="AK34" s="143"/>
      <c r="AL34" s="141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57"/>
      <c r="BD34" s="158"/>
      <c r="BE34" s="143"/>
      <c r="BF34" s="141"/>
      <c r="BG34" s="162"/>
      <c r="BH34" s="163"/>
      <c r="BI34" s="162"/>
      <c r="BJ34" s="163"/>
      <c r="BK34" s="143"/>
    </row>
    <row r="35" spans="1:63" ht="15.75" thickBot="1">
      <c r="A35" s="106"/>
      <c r="B35" s="155"/>
      <c r="C35" s="156"/>
      <c r="D35" s="142"/>
      <c r="E35" s="144"/>
      <c r="F35" s="144"/>
      <c r="G35" s="144"/>
      <c r="H35" s="144"/>
      <c r="I35" s="144"/>
      <c r="J35" s="144"/>
      <c r="K35" s="144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4"/>
      <c r="AI35" s="144"/>
      <c r="AJ35" s="144"/>
      <c r="AK35" s="144"/>
      <c r="AL35" s="142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59"/>
      <c r="BD35" s="160"/>
      <c r="BE35" s="144"/>
      <c r="BF35" s="142"/>
      <c r="BG35" s="164"/>
      <c r="BH35" s="165"/>
      <c r="BI35" s="164"/>
      <c r="BJ35" s="165"/>
      <c r="BK35" s="144"/>
    </row>
    <row r="36" spans="1:63" ht="15.75" thickBot="1">
      <c r="A36" s="106"/>
      <c r="B36" s="142"/>
      <c r="C36" s="144"/>
      <c r="D36" s="29" t="s">
        <v>45</v>
      </c>
      <c r="E36" s="25"/>
      <c r="F36" s="25"/>
      <c r="G36" s="25"/>
      <c r="H36" s="25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25"/>
      <c r="AJ36" s="25"/>
      <c r="AK36" s="25"/>
      <c r="AL36" s="24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115"/>
      <c r="BD36" s="117"/>
      <c r="BE36" s="25"/>
      <c r="BF36" s="24"/>
      <c r="BG36" s="139"/>
      <c r="BH36" s="140"/>
      <c r="BI36" s="139"/>
      <c r="BJ36" s="140"/>
      <c r="BK36" s="25"/>
    </row>
    <row r="37" spans="1:63">
      <c r="A37" s="106"/>
      <c r="B37" s="26"/>
      <c r="C37" s="137" t="s">
        <v>74</v>
      </c>
      <c r="D37" s="135" t="s">
        <v>44</v>
      </c>
      <c r="E37" s="143"/>
      <c r="F37" s="143"/>
      <c r="G37" s="143"/>
      <c r="H37" s="143"/>
      <c r="I37" s="143"/>
      <c r="J37" s="143"/>
      <c r="K37" s="143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3"/>
      <c r="AI37" s="143"/>
      <c r="AJ37" s="143"/>
      <c r="AK37" s="143"/>
      <c r="AL37" s="141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57"/>
      <c r="BD37" s="158"/>
      <c r="BE37" s="143"/>
      <c r="BF37" s="141"/>
      <c r="BG37" s="162"/>
      <c r="BH37" s="163"/>
      <c r="BI37" s="162"/>
      <c r="BJ37" s="163"/>
      <c r="BK37" s="143"/>
    </row>
    <row r="38" spans="1:63" ht="15.75" thickBot="1">
      <c r="A38" s="106"/>
      <c r="B38" s="26" t="s">
        <v>73</v>
      </c>
      <c r="C38" s="161"/>
      <c r="D38" s="136"/>
      <c r="E38" s="144"/>
      <c r="F38" s="144"/>
      <c r="G38" s="144"/>
      <c r="H38" s="144"/>
      <c r="I38" s="144"/>
      <c r="J38" s="144"/>
      <c r="K38" s="144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4"/>
      <c r="AI38" s="144"/>
      <c r="AJ38" s="144"/>
      <c r="AK38" s="144"/>
      <c r="AL38" s="142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59"/>
      <c r="BD38" s="160"/>
      <c r="BE38" s="144"/>
      <c r="BF38" s="142"/>
      <c r="BG38" s="164"/>
      <c r="BH38" s="165"/>
      <c r="BI38" s="164"/>
      <c r="BJ38" s="165"/>
      <c r="BK38" s="144"/>
    </row>
    <row r="39" spans="1:63" ht="15.75" thickBot="1">
      <c r="A39" s="106"/>
      <c r="B39" s="29"/>
      <c r="C39" s="138"/>
      <c r="D39" s="29" t="s">
        <v>75</v>
      </c>
      <c r="E39" s="25"/>
      <c r="F39" s="25"/>
      <c r="G39" s="25"/>
      <c r="H39" s="25"/>
      <c r="I39" s="25"/>
      <c r="J39" s="25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25"/>
      <c r="AJ39" s="25"/>
      <c r="AK39" s="25"/>
      <c r="AL39" s="24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115"/>
      <c r="BD39" s="117"/>
      <c r="BE39" s="25"/>
      <c r="BF39" s="24"/>
      <c r="BG39" s="139"/>
      <c r="BH39" s="140"/>
      <c r="BI39" s="139"/>
      <c r="BJ39" s="140"/>
      <c r="BK39" s="25"/>
    </row>
    <row r="40" spans="1:63" ht="15.75" thickBot="1">
      <c r="A40" s="106"/>
      <c r="B40" s="145" t="s">
        <v>76</v>
      </c>
      <c r="C40" s="28" t="s">
        <v>77</v>
      </c>
      <c r="D40" s="22" t="s">
        <v>44</v>
      </c>
      <c r="E40" s="23"/>
      <c r="F40" s="23"/>
      <c r="G40" s="23"/>
      <c r="H40" s="23"/>
      <c r="I40" s="23"/>
      <c r="J40" s="23"/>
      <c r="K40" s="2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3"/>
      <c r="AJ40" s="23"/>
      <c r="AK40" s="23"/>
      <c r="AL40" s="22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131"/>
      <c r="BD40" s="132"/>
      <c r="BE40" s="23"/>
      <c r="BF40" s="22"/>
      <c r="BG40" s="133"/>
      <c r="BH40" s="134"/>
      <c r="BI40" s="133"/>
      <c r="BJ40" s="134"/>
      <c r="BK40" s="23"/>
    </row>
    <row r="41" spans="1:63" ht="15.75" thickBot="1">
      <c r="A41" s="106"/>
      <c r="B41" s="146"/>
      <c r="C41" s="23" t="s">
        <v>78</v>
      </c>
      <c r="D41" s="22" t="s">
        <v>45</v>
      </c>
      <c r="E41" s="23"/>
      <c r="F41" s="23"/>
      <c r="G41" s="23"/>
      <c r="H41" s="23"/>
      <c r="I41" s="23"/>
      <c r="J41" s="23"/>
      <c r="K41" s="2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3"/>
      <c r="AJ41" s="23"/>
      <c r="AK41" s="23"/>
      <c r="AL41" s="22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31"/>
      <c r="BD41" s="132"/>
      <c r="BE41" s="23"/>
      <c r="BF41" s="22"/>
      <c r="BG41" s="133"/>
      <c r="BH41" s="134"/>
      <c r="BI41" s="133"/>
      <c r="BJ41" s="134"/>
      <c r="BK41" s="23"/>
    </row>
    <row r="42" spans="1:63" ht="15.75" thickBot="1">
      <c r="A42" s="106"/>
      <c r="B42" s="141" t="s">
        <v>79</v>
      </c>
      <c r="C42" s="143" t="s">
        <v>80</v>
      </c>
      <c r="D42" s="24" t="s">
        <v>44</v>
      </c>
      <c r="E42" s="25"/>
      <c r="F42" s="25"/>
      <c r="G42" s="25"/>
      <c r="H42" s="25"/>
      <c r="I42" s="25"/>
      <c r="J42" s="25"/>
      <c r="K42" s="2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/>
      <c r="AI42" s="25"/>
      <c r="AJ42" s="25"/>
      <c r="AK42" s="25"/>
      <c r="AL42" s="24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115"/>
      <c r="BD42" s="117"/>
      <c r="BE42" s="25"/>
      <c r="BF42" s="24"/>
      <c r="BG42" s="139"/>
      <c r="BH42" s="140"/>
      <c r="BI42" s="139"/>
      <c r="BJ42" s="140"/>
      <c r="BK42" s="25"/>
    </row>
    <row r="43" spans="1:63" ht="15.75" thickBot="1">
      <c r="A43" s="106"/>
      <c r="B43" s="142"/>
      <c r="C43" s="144"/>
      <c r="D43" s="24" t="s">
        <v>45</v>
      </c>
      <c r="E43" s="25"/>
      <c r="F43" s="25"/>
      <c r="G43" s="25"/>
      <c r="H43" s="25"/>
      <c r="I43" s="25"/>
      <c r="J43" s="25"/>
      <c r="K43" s="2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5"/>
      <c r="AI43" s="25"/>
      <c r="AJ43" s="25"/>
      <c r="AK43" s="25"/>
      <c r="AL43" s="24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115"/>
      <c r="BD43" s="117"/>
      <c r="BE43" s="25"/>
      <c r="BF43" s="24"/>
      <c r="BG43" s="139"/>
      <c r="BH43" s="140"/>
      <c r="BI43" s="139"/>
      <c r="BJ43" s="140"/>
      <c r="BK43" s="25"/>
    </row>
    <row r="44" spans="1:63">
      <c r="A44" s="106"/>
      <c r="B44" s="141" t="s">
        <v>81</v>
      </c>
      <c r="C44" s="137" t="s">
        <v>82</v>
      </c>
      <c r="D44" s="141" t="s">
        <v>44</v>
      </c>
      <c r="E44" s="143"/>
      <c r="F44" s="143"/>
      <c r="G44" s="143"/>
      <c r="H44" s="143"/>
      <c r="I44" s="143"/>
      <c r="J44" s="143"/>
      <c r="K44" s="143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3"/>
      <c r="AI44" s="143"/>
      <c r="AJ44" s="143"/>
      <c r="AK44" s="143"/>
      <c r="AL44" s="141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57"/>
      <c r="BD44" s="158"/>
      <c r="BE44" s="143"/>
      <c r="BF44" s="141"/>
      <c r="BG44" s="162"/>
      <c r="BH44" s="163"/>
      <c r="BI44" s="162"/>
      <c r="BJ44" s="163"/>
      <c r="BK44" s="143"/>
    </row>
    <row r="45" spans="1:63" ht="15.75" thickBot="1">
      <c r="A45" s="106"/>
      <c r="B45" s="155"/>
      <c r="C45" s="161"/>
      <c r="D45" s="142"/>
      <c r="E45" s="144"/>
      <c r="F45" s="144"/>
      <c r="G45" s="144"/>
      <c r="H45" s="144"/>
      <c r="I45" s="144"/>
      <c r="J45" s="144"/>
      <c r="K45" s="144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4"/>
      <c r="AI45" s="144"/>
      <c r="AJ45" s="144"/>
      <c r="AK45" s="144"/>
      <c r="AL45" s="142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59"/>
      <c r="BD45" s="160"/>
      <c r="BE45" s="144"/>
      <c r="BF45" s="142"/>
      <c r="BG45" s="164"/>
      <c r="BH45" s="165"/>
      <c r="BI45" s="164"/>
      <c r="BJ45" s="165"/>
      <c r="BK45" s="144"/>
    </row>
    <row r="46" spans="1:63" ht="15.75" thickBot="1">
      <c r="A46" s="106"/>
      <c r="B46" s="142"/>
      <c r="C46" s="138"/>
      <c r="D46" s="29" t="s">
        <v>45</v>
      </c>
      <c r="E46" s="25"/>
      <c r="F46" s="25"/>
      <c r="G46" s="25"/>
      <c r="H46" s="25"/>
      <c r="I46" s="25"/>
      <c r="J46" s="25"/>
      <c r="K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5"/>
      <c r="AI46" s="25"/>
      <c r="AJ46" s="25"/>
      <c r="AK46" s="25"/>
      <c r="AL46" s="24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115"/>
      <c r="BD46" s="117"/>
      <c r="BE46" s="25"/>
      <c r="BF46" s="24"/>
      <c r="BG46" s="139"/>
      <c r="BH46" s="140"/>
      <c r="BI46" s="139"/>
      <c r="BJ46" s="140"/>
      <c r="BK46" s="25"/>
    </row>
    <row r="47" spans="1:63">
      <c r="A47" s="106"/>
      <c r="B47" s="141" t="s">
        <v>83</v>
      </c>
      <c r="C47" s="137" t="s">
        <v>84</v>
      </c>
      <c r="D47" s="135" t="s">
        <v>44</v>
      </c>
      <c r="E47" s="143"/>
      <c r="F47" s="143"/>
      <c r="G47" s="143"/>
      <c r="H47" s="143"/>
      <c r="I47" s="143"/>
      <c r="J47" s="143"/>
      <c r="K47" s="143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3"/>
      <c r="AI47" s="143"/>
      <c r="AJ47" s="143"/>
      <c r="AK47" s="143"/>
      <c r="AL47" s="141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57"/>
      <c r="BD47" s="158"/>
      <c r="BE47" s="143"/>
      <c r="BF47" s="141"/>
      <c r="BG47" s="162"/>
      <c r="BH47" s="163"/>
      <c r="BI47" s="162"/>
      <c r="BJ47" s="163"/>
      <c r="BK47" s="143"/>
    </row>
    <row r="48" spans="1:63" ht="15.75" thickBot="1">
      <c r="A48" s="107"/>
      <c r="B48" s="142"/>
      <c r="C48" s="138"/>
      <c r="D48" s="136"/>
      <c r="E48" s="144"/>
      <c r="F48" s="144"/>
      <c r="G48" s="144"/>
      <c r="H48" s="144"/>
      <c r="I48" s="144"/>
      <c r="J48" s="144"/>
      <c r="K48" s="144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4"/>
      <c r="AI48" s="144"/>
      <c r="AJ48" s="144"/>
      <c r="AK48" s="144"/>
      <c r="AL48" s="142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59"/>
      <c r="BD48" s="160"/>
      <c r="BE48" s="144"/>
      <c r="BF48" s="142"/>
      <c r="BG48" s="164"/>
      <c r="BH48" s="165"/>
      <c r="BI48" s="164"/>
      <c r="BJ48" s="165"/>
      <c r="BK48" s="144"/>
    </row>
  </sheetData>
  <mergeCells count="373">
    <mergeCell ref="BI47:BJ48"/>
    <mergeCell ref="BK47:BK48"/>
    <mergeCell ref="AX47:AX48"/>
    <mergeCell ref="AY47:AY48"/>
    <mergeCell ref="AZ47:AZ48"/>
    <mergeCell ref="BA47:BA48"/>
    <mergeCell ref="BB47:BB48"/>
    <mergeCell ref="BC47:BD48"/>
    <mergeCell ref="BE47:BE48"/>
    <mergeCell ref="BF47:BF48"/>
    <mergeCell ref="AQ47:AQ48"/>
    <mergeCell ref="AJ47:AJ48"/>
    <mergeCell ref="AK47:AK48"/>
    <mergeCell ref="BG47:BH48"/>
    <mergeCell ref="AR47:AR48"/>
    <mergeCell ref="AS47:AS48"/>
    <mergeCell ref="AT47:AT48"/>
    <mergeCell ref="AU47:AU48"/>
    <mergeCell ref="AV47:AV48"/>
    <mergeCell ref="AW47:AW48"/>
    <mergeCell ref="AD47:AD48"/>
    <mergeCell ref="AE47:AE48"/>
    <mergeCell ref="AM47:AM48"/>
    <mergeCell ref="AN47:AN48"/>
    <mergeCell ref="AO47:AO48"/>
    <mergeCell ref="AP47:AP48"/>
    <mergeCell ref="AH47:AH48"/>
    <mergeCell ref="AI47:AI48"/>
    <mergeCell ref="AL47:AL48"/>
    <mergeCell ref="AF47:AF48"/>
    <mergeCell ref="AG47:AG48"/>
    <mergeCell ref="T47:T48"/>
    <mergeCell ref="U47:U48"/>
    <mergeCell ref="V47:V48"/>
    <mergeCell ref="W47:W48"/>
    <mergeCell ref="Z47:Z48"/>
    <mergeCell ref="AA47:AA48"/>
    <mergeCell ref="AB47:AB48"/>
    <mergeCell ref="AC47:AC48"/>
    <mergeCell ref="J47:J48"/>
    <mergeCell ref="K47:K48"/>
    <mergeCell ref="X47:X48"/>
    <mergeCell ref="Y47:Y48"/>
    <mergeCell ref="N47:N48"/>
    <mergeCell ref="O47:O48"/>
    <mergeCell ref="P47:P48"/>
    <mergeCell ref="Q47:Q48"/>
    <mergeCell ref="R47:R48"/>
    <mergeCell ref="S47:S48"/>
    <mergeCell ref="L47:L48"/>
    <mergeCell ref="M47:M48"/>
    <mergeCell ref="B47:B48"/>
    <mergeCell ref="C47:C48"/>
    <mergeCell ref="D47:D48"/>
    <mergeCell ref="E47:E48"/>
    <mergeCell ref="F47:F48"/>
    <mergeCell ref="G47:G48"/>
    <mergeCell ref="H47:H48"/>
    <mergeCell ref="I47:I48"/>
    <mergeCell ref="BK44:BK45"/>
    <mergeCell ref="BC46:BD46"/>
    <mergeCell ref="BG46:BH46"/>
    <mergeCell ref="BI46:BJ46"/>
    <mergeCell ref="BE44:BE45"/>
    <mergeCell ref="BF44:BF45"/>
    <mergeCell ref="BG44:BH45"/>
    <mergeCell ref="BI44:BJ45"/>
    <mergeCell ref="AX44:AX45"/>
    <mergeCell ref="AY44:AY45"/>
    <mergeCell ref="AZ44:AZ45"/>
    <mergeCell ref="BA44:BA45"/>
    <mergeCell ref="AN44:AN45"/>
    <mergeCell ref="AO44:AO45"/>
    <mergeCell ref="AP44:AP45"/>
    <mergeCell ref="AQ44:AQ45"/>
    <mergeCell ref="AJ44:AJ45"/>
    <mergeCell ref="AK44:AK45"/>
    <mergeCell ref="BB44:BB45"/>
    <mergeCell ref="BC44:BD45"/>
    <mergeCell ref="AR44:AR45"/>
    <mergeCell ref="AS44:AS45"/>
    <mergeCell ref="AT44:AT45"/>
    <mergeCell ref="AU44:AU45"/>
    <mergeCell ref="AV44:AV45"/>
    <mergeCell ref="AW44:AW45"/>
    <mergeCell ref="AL44:AL45"/>
    <mergeCell ref="AM44:AM45"/>
    <mergeCell ref="AB44:AB45"/>
    <mergeCell ref="AC44:AC45"/>
    <mergeCell ref="AF44:AF45"/>
    <mergeCell ref="AG44:AG45"/>
    <mergeCell ref="AH44:AH45"/>
    <mergeCell ref="AI44:AI45"/>
    <mergeCell ref="P44:P45"/>
    <mergeCell ref="Q44:Q45"/>
    <mergeCell ref="AD44:AD45"/>
    <mergeCell ref="AE44:AE45"/>
    <mergeCell ref="T44:T45"/>
    <mergeCell ref="U44:U45"/>
    <mergeCell ref="V44:V45"/>
    <mergeCell ref="W44:W45"/>
    <mergeCell ref="X44:X45"/>
    <mergeCell ref="Y44:Y45"/>
    <mergeCell ref="R44:R45"/>
    <mergeCell ref="S44:S45"/>
    <mergeCell ref="B42:B43"/>
    <mergeCell ref="C42:C43"/>
    <mergeCell ref="B44:B46"/>
    <mergeCell ref="C44:C46"/>
    <mergeCell ref="D44:D45"/>
    <mergeCell ref="E44:E45"/>
    <mergeCell ref="BC42:BD42"/>
    <mergeCell ref="BG42:BH42"/>
    <mergeCell ref="BI42:BJ42"/>
    <mergeCell ref="BC43:BD43"/>
    <mergeCell ref="BG43:BH43"/>
    <mergeCell ref="BI43:BJ43"/>
    <mergeCell ref="H44:H45"/>
    <mergeCell ref="I44:I45"/>
    <mergeCell ref="J44:J45"/>
    <mergeCell ref="K44:K45"/>
    <mergeCell ref="L44:L45"/>
    <mergeCell ref="M44:M45"/>
    <mergeCell ref="N44:N45"/>
    <mergeCell ref="O44:O45"/>
    <mergeCell ref="F44:F45"/>
    <mergeCell ref="G44:G45"/>
    <mergeCell ref="Z44:Z45"/>
    <mergeCell ref="AA44:AA45"/>
    <mergeCell ref="BG37:BH38"/>
    <mergeCell ref="BI37:BJ38"/>
    <mergeCell ref="BK37:BK38"/>
    <mergeCell ref="B40:B41"/>
    <mergeCell ref="BC40:BD40"/>
    <mergeCell ref="BG40:BH40"/>
    <mergeCell ref="BI40:BJ40"/>
    <mergeCell ref="BC41:BD41"/>
    <mergeCell ref="BG41:BH41"/>
    <mergeCell ref="BI41:BJ41"/>
    <mergeCell ref="BC39:BD39"/>
    <mergeCell ref="BG39:BH39"/>
    <mergeCell ref="BI39:BJ39"/>
    <mergeCell ref="AY37:AY38"/>
    <mergeCell ref="AZ37:AZ38"/>
    <mergeCell ref="BA37:BA38"/>
    <mergeCell ref="BB37:BB38"/>
    <mergeCell ref="BC37:BD38"/>
    <mergeCell ref="BE37:BE38"/>
    <mergeCell ref="BF37:BF38"/>
    <mergeCell ref="AS37:AS38"/>
    <mergeCell ref="AT37:AT38"/>
    <mergeCell ref="AU37:AU38"/>
    <mergeCell ref="AV37:AV38"/>
    <mergeCell ref="AI37:AI38"/>
    <mergeCell ref="AJ37:AJ38"/>
    <mergeCell ref="AK37:AK38"/>
    <mergeCell ref="AL37:AL38"/>
    <mergeCell ref="AE37:AE38"/>
    <mergeCell ref="AF37:AF38"/>
    <mergeCell ref="AW37:AW38"/>
    <mergeCell ref="AX37:AX38"/>
    <mergeCell ref="AM37:AM38"/>
    <mergeCell ref="AN37:AN38"/>
    <mergeCell ref="AO37:AO38"/>
    <mergeCell ref="AP37:AP38"/>
    <mergeCell ref="AQ37:AQ38"/>
    <mergeCell ref="AR37:AR38"/>
    <mergeCell ref="AG37:AG38"/>
    <mergeCell ref="AH37:AH38"/>
    <mergeCell ref="U37:U38"/>
    <mergeCell ref="V37:V38"/>
    <mergeCell ref="W37:W38"/>
    <mergeCell ref="X37:X38"/>
    <mergeCell ref="AA37:AA38"/>
    <mergeCell ref="AB37:AB38"/>
    <mergeCell ref="AC37:AC38"/>
    <mergeCell ref="AD37:AD38"/>
    <mergeCell ref="K37:K38"/>
    <mergeCell ref="L37:L38"/>
    <mergeCell ref="Y37:Y38"/>
    <mergeCell ref="Z37:Z38"/>
    <mergeCell ref="O37:O38"/>
    <mergeCell ref="P37:P38"/>
    <mergeCell ref="Q37:Q38"/>
    <mergeCell ref="R37:R38"/>
    <mergeCell ref="S37:S38"/>
    <mergeCell ref="T37:T38"/>
    <mergeCell ref="M37:M38"/>
    <mergeCell ref="N37:N38"/>
    <mergeCell ref="C37:C39"/>
    <mergeCell ref="D37:D38"/>
    <mergeCell ref="E37:E38"/>
    <mergeCell ref="F37:F38"/>
    <mergeCell ref="G37:G38"/>
    <mergeCell ref="H37:H38"/>
    <mergeCell ref="I37:I38"/>
    <mergeCell ref="J37:J38"/>
    <mergeCell ref="BK34:BK35"/>
    <mergeCell ref="BC36:BD36"/>
    <mergeCell ref="BG36:BH36"/>
    <mergeCell ref="BI36:BJ36"/>
    <mergeCell ref="BE34:BE35"/>
    <mergeCell ref="BF34:BF35"/>
    <mergeCell ref="BG34:BH35"/>
    <mergeCell ref="BI34:BJ35"/>
    <mergeCell ref="AX34:AX35"/>
    <mergeCell ref="AY34:AY35"/>
    <mergeCell ref="AZ34:AZ35"/>
    <mergeCell ref="BA34:BA35"/>
    <mergeCell ref="AN34:AN35"/>
    <mergeCell ref="AO34:AO35"/>
    <mergeCell ref="AP34:AP35"/>
    <mergeCell ref="AQ34:AQ35"/>
    <mergeCell ref="AJ34:AJ35"/>
    <mergeCell ref="AK34:AK35"/>
    <mergeCell ref="BB34:BB35"/>
    <mergeCell ref="BC34:BD35"/>
    <mergeCell ref="AR34:AR35"/>
    <mergeCell ref="AS34:AS35"/>
    <mergeCell ref="AT34:AT35"/>
    <mergeCell ref="AU34:AU35"/>
    <mergeCell ref="AV34:AV35"/>
    <mergeCell ref="AW34:AW35"/>
    <mergeCell ref="AL34:AL35"/>
    <mergeCell ref="AM34:AM35"/>
    <mergeCell ref="AB34:AB35"/>
    <mergeCell ref="AC34:AC35"/>
    <mergeCell ref="AF34:AF35"/>
    <mergeCell ref="AG34:AG35"/>
    <mergeCell ref="AH34:AH35"/>
    <mergeCell ref="AI34:AI35"/>
    <mergeCell ref="P34:P35"/>
    <mergeCell ref="Q34:Q35"/>
    <mergeCell ref="AD34:AD35"/>
    <mergeCell ref="AE34:AE35"/>
    <mergeCell ref="T34:T35"/>
    <mergeCell ref="U34:U35"/>
    <mergeCell ref="V34:V35"/>
    <mergeCell ref="W34:W35"/>
    <mergeCell ref="X34:X35"/>
    <mergeCell ref="Y34:Y35"/>
    <mergeCell ref="R34:R35"/>
    <mergeCell ref="S34:S35"/>
    <mergeCell ref="B32:B33"/>
    <mergeCell ref="C32:C33"/>
    <mergeCell ref="B34:B36"/>
    <mergeCell ref="C34:C36"/>
    <mergeCell ref="D34:D35"/>
    <mergeCell ref="E34:E35"/>
    <mergeCell ref="BC32:BD32"/>
    <mergeCell ref="BG32:BH32"/>
    <mergeCell ref="BI32:BJ32"/>
    <mergeCell ref="BC33:BD33"/>
    <mergeCell ref="BG33:BH33"/>
    <mergeCell ref="BI33:BJ33"/>
    <mergeCell ref="H34:H35"/>
    <mergeCell ref="I34:I35"/>
    <mergeCell ref="J34:J35"/>
    <mergeCell ref="K34:K35"/>
    <mergeCell ref="L34:L35"/>
    <mergeCell ref="M34:M35"/>
    <mergeCell ref="N34:N35"/>
    <mergeCell ref="O34:O35"/>
    <mergeCell ref="F34:F35"/>
    <mergeCell ref="G34:G35"/>
    <mergeCell ref="Z34:Z35"/>
    <mergeCell ref="AA34:AA35"/>
    <mergeCell ref="B30:B31"/>
    <mergeCell ref="C30:C31"/>
    <mergeCell ref="BC30:BD30"/>
    <mergeCell ref="BG30:BH30"/>
    <mergeCell ref="BI30:BJ30"/>
    <mergeCell ref="BC31:BD31"/>
    <mergeCell ref="BG31:BH31"/>
    <mergeCell ref="BI31:BJ31"/>
    <mergeCell ref="B28:B29"/>
    <mergeCell ref="C28:C29"/>
    <mergeCell ref="BC28:BD28"/>
    <mergeCell ref="BG28:BH28"/>
    <mergeCell ref="BI28:BJ28"/>
    <mergeCell ref="BC29:BD29"/>
    <mergeCell ref="BG29:BH29"/>
    <mergeCell ref="BI29:BJ29"/>
    <mergeCell ref="B26:B27"/>
    <mergeCell ref="BC26:BD26"/>
    <mergeCell ref="BG26:BH26"/>
    <mergeCell ref="BI26:BJ26"/>
    <mergeCell ref="BC27:BD27"/>
    <mergeCell ref="BG27:BH27"/>
    <mergeCell ref="BI27:BJ27"/>
    <mergeCell ref="B24:B25"/>
    <mergeCell ref="C24:C25"/>
    <mergeCell ref="BC24:BD24"/>
    <mergeCell ref="BG24:BH24"/>
    <mergeCell ref="BI24:BJ24"/>
    <mergeCell ref="BC25:BD25"/>
    <mergeCell ref="BG25:BH25"/>
    <mergeCell ref="BI25:BJ25"/>
    <mergeCell ref="C22:C23"/>
    <mergeCell ref="BC22:BD22"/>
    <mergeCell ref="BG22:BH22"/>
    <mergeCell ref="BI22:BJ22"/>
    <mergeCell ref="BC23:BD23"/>
    <mergeCell ref="BG23:BH23"/>
    <mergeCell ref="BI23:BJ23"/>
    <mergeCell ref="B20:B21"/>
    <mergeCell ref="C20:C21"/>
    <mergeCell ref="BC20:BD20"/>
    <mergeCell ref="BG20:BH20"/>
    <mergeCell ref="BI20:BJ20"/>
    <mergeCell ref="BC21:BD21"/>
    <mergeCell ref="BG21:BH21"/>
    <mergeCell ref="BI21:BJ21"/>
    <mergeCell ref="BI18:BJ18"/>
    <mergeCell ref="BC19:BD19"/>
    <mergeCell ref="BG19:BH19"/>
    <mergeCell ref="BI19:BJ19"/>
    <mergeCell ref="B16:B17"/>
    <mergeCell ref="C16:C17"/>
    <mergeCell ref="BC16:BD16"/>
    <mergeCell ref="BG16:BH16"/>
    <mergeCell ref="BC17:BD17"/>
    <mergeCell ref="BG17:BH17"/>
    <mergeCell ref="BI9:BJ16"/>
    <mergeCell ref="BI17:BJ17"/>
    <mergeCell ref="A10:A48"/>
    <mergeCell ref="B10:B11"/>
    <mergeCell ref="C10:C11"/>
    <mergeCell ref="BC10:BD10"/>
    <mergeCell ref="BG10:BH10"/>
    <mergeCell ref="BC11:BD11"/>
    <mergeCell ref="BG11:BH11"/>
    <mergeCell ref="B14:B15"/>
    <mergeCell ref="C14:C15"/>
    <mergeCell ref="BC14:BD14"/>
    <mergeCell ref="BG14:BH14"/>
    <mergeCell ref="BC15:BD15"/>
    <mergeCell ref="BG15:BH15"/>
    <mergeCell ref="B12:B13"/>
    <mergeCell ref="C12:C13"/>
    <mergeCell ref="BC12:BD12"/>
    <mergeCell ref="BG12:BH12"/>
    <mergeCell ref="BC13:BD13"/>
    <mergeCell ref="BG13:BH13"/>
    <mergeCell ref="B18:B19"/>
    <mergeCell ref="C18:C19"/>
    <mergeCell ref="BC18:BD18"/>
    <mergeCell ref="BG18:BH18"/>
    <mergeCell ref="B22:B23"/>
    <mergeCell ref="B5:D5"/>
    <mergeCell ref="E5:BI5"/>
    <mergeCell ref="F2:F3"/>
    <mergeCell ref="H2:H3"/>
    <mergeCell ref="A7:A9"/>
    <mergeCell ref="B7:B9"/>
    <mergeCell ref="C7:C9"/>
    <mergeCell ref="D7:D9"/>
    <mergeCell ref="A2:A3"/>
    <mergeCell ref="B2:B3"/>
    <mergeCell ref="C2:C3"/>
    <mergeCell ref="D2:D3"/>
    <mergeCell ref="BG7:BH7"/>
    <mergeCell ref="BI7:BJ7"/>
    <mergeCell ref="E8:BB8"/>
    <mergeCell ref="BD8:BG8"/>
    <mergeCell ref="BH8:BI8"/>
    <mergeCell ref="BJ8:BK8"/>
    <mergeCell ref="BC7:BD7"/>
    <mergeCell ref="Q2:Q3"/>
    <mergeCell ref="V2:V3"/>
    <mergeCell ref="X2:X3"/>
    <mergeCell ref="BC9:BD9"/>
    <mergeCell ref="BG9:BH9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46"/>
  <sheetViews>
    <sheetView workbookViewId="0">
      <selection activeCell="G3" sqref="G3"/>
    </sheetView>
  </sheetViews>
  <sheetFormatPr defaultRowHeight="15"/>
  <cols>
    <col min="1" max="1" width="2.85546875" customWidth="1"/>
    <col min="51" max="53" width="9.140625" customWidth="1"/>
  </cols>
  <sheetData>
    <row r="1" spans="1:58" ht="47.25" thickBot="1">
      <c r="A1" s="181" t="s">
        <v>0</v>
      </c>
      <c r="B1" s="181" t="s">
        <v>1</v>
      </c>
      <c r="C1" s="181" t="s">
        <v>2</v>
      </c>
      <c r="D1" s="181" t="s">
        <v>3</v>
      </c>
      <c r="E1" s="33" t="s">
        <v>85</v>
      </c>
      <c r="F1" s="31" t="s">
        <v>4</v>
      </c>
      <c r="G1" s="33" t="s">
        <v>86</v>
      </c>
      <c r="H1" s="31" t="s">
        <v>6</v>
      </c>
      <c r="I1" s="32" t="s">
        <v>8</v>
      </c>
      <c r="J1" s="34" t="s">
        <v>87</v>
      </c>
      <c r="K1" s="32" t="s">
        <v>9</v>
      </c>
      <c r="L1" s="34" t="s">
        <v>88</v>
      </c>
      <c r="M1" s="32" t="s">
        <v>89</v>
      </c>
      <c r="N1" s="34" t="s">
        <v>90</v>
      </c>
      <c r="O1" s="32" t="s">
        <v>11</v>
      </c>
      <c r="P1" s="34" t="s">
        <v>91</v>
      </c>
      <c r="Q1" s="32" t="s">
        <v>12</v>
      </c>
      <c r="R1" s="33" t="s">
        <v>92</v>
      </c>
      <c r="S1" s="31" t="s">
        <v>14</v>
      </c>
      <c r="T1" s="33" t="s">
        <v>93</v>
      </c>
      <c r="U1" s="31" t="s">
        <v>15</v>
      </c>
      <c r="V1" s="33" t="s">
        <v>94</v>
      </c>
      <c r="W1" s="35" t="s">
        <v>16</v>
      </c>
      <c r="X1" s="33" t="s">
        <v>95</v>
      </c>
      <c r="Y1" s="31" t="s">
        <v>18</v>
      </c>
      <c r="Z1" s="35" t="s">
        <v>20</v>
      </c>
      <c r="AA1" s="34" t="s">
        <v>96</v>
      </c>
      <c r="AB1" s="179" t="s">
        <v>97</v>
      </c>
    </row>
    <row r="2" spans="1:58">
      <c r="A2" s="182"/>
      <c r="B2" s="182"/>
      <c r="C2" s="182"/>
      <c r="D2" s="182"/>
      <c r="AB2" s="180"/>
    </row>
    <row r="3" spans="1:58">
      <c r="A3" s="182"/>
      <c r="B3" s="182"/>
      <c r="C3" s="182"/>
      <c r="D3" s="182"/>
      <c r="AB3" s="180"/>
    </row>
    <row r="4" spans="1:58" ht="15.75" thickBot="1">
      <c r="A4" s="182"/>
      <c r="B4" s="182"/>
      <c r="C4" s="182"/>
      <c r="D4" s="182"/>
      <c r="AB4" s="180"/>
    </row>
    <row r="5" spans="1:58" ht="15.75" thickBot="1">
      <c r="A5" s="30" t="s">
        <v>123</v>
      </c>
      <c r="B5" s="30"/>
      <c r="C5" s="30"/>
      <c r="D5" s="30"/>
      <c r="E5" s="21">
        <v>39</v>
      </c>
      <c r="F5" s="21">
        <v>40</v>
      </c>
      <c r="G5" s="21">
        <v>41</v>
      </c>
      <c r="H5" s="18">
        <v>42</v>
      </c>
      <c r="I5" s="18">
        <v>43</v>
      </c>
      <c r="J5" s="18">
        <v>44</v>
      </c>
      <c r="K5" s="18">
        <v>45</v>
      </c>
      <c r="L5" s="18">
        <v>46</v>
      </c>
      <c r="M5" s="18">
        <v>47</v>
      </c>
      <c r="N5" s="18">
        <v>48</v>
      </c>
      <c r="O5" s="18">
        <v>49</v>
      </c>
      <c r="P5" s="18">
        <v>50</v>
      </c>
      <c r="Q5" s="18">
        <v>51</v>
      </c>
      <c r="R5" s="18">
        <v>52</v>
      </c>
      <c r="S5" s="18">
        <v>1</v>
      </c>
      <c r="T5" s="18">
        <v>2</v>
      </c>
      <c r="U5" s="18">
        <v>3</v>
      </c>
      <c r="V5" s="18">
        <v>4</v>
      </c>
      <c r="W5" s="18">
        <v>5</v>
      </c>
      <c r="X5" s="18">
        <v>6</v>
      </c>
      <c r="Y5" s="18">
        <v>7</v>
      </c>
      <c r="Z5" s="18">
        <v>8</v>
      </c>
      <c r="AA5" s="18">
        <v>9</v>
      </c>
      <c r="AB5" s="18">
        <v>10</v>
      </c>
      <c r="AC5" s="18">
        <v>11</v>
      </c>
      <c r="AD5" s="21">
        <v>12</v>
      </c>
      <c r="AE5" s="21">
        <v>13</v>
      </c>
      <c r="AF5" s="21">
        <v>14</v>
      </c>
      <c r="AG5" s="21">
        <v>15</v>
      </c>
      <c r="AH5" s="18">
        <v>16</v>
      </c>
      <c r="AI5" s="21">
        <v>17</v>
      </c>
      <c r="AJ5" s="21">
        <v>18</v>
      </c>
      <c r="AK5" s="21">
        <v>19</v>
      </c>
      <c r="AL5" s="21">
        <v>20</v>
      </c>
      <c r="AM5" s="21">
        <v>21</v>
      </c>
      <c r="AN5" s="21">
        <v>22</v>
      </c>
      <c r="AO5" s="21">
        <v>23</v>
      </c>
      <c r="AP5" s="21">
        <v>24</v>
      </c>
      <c r="AQ5" s="21">
        <v>25</v>
      </c>
      <c r="AR5" s="21">
        <v>26</v>
      </c>
      <c r="AS5" s="21">
        <v>27</v>
      </c>
      <c r="AT5" s="21">
        <v>28</v>
      </c>
      <c r="AU5" s="21">
        <v>29</v>
      </c>
      <c r="AV5" s="21">
        <v>30</v>
      </c>
      <c r="AW5" s="21">
        <v>31</v>
      </c>
      <c r="AX5" s="21">
        <v>32</v>
      </c>
      <c r="AY5" s="21">
        <v>33</v>
      </c>
      <c r="AZ5" s="21">
        <v>34</v>
      </c>
      <c r="BA5" s="18">
        <v>35</v>
      </c>
    </row>
    <row r="6" spans="1:58" ht="15.75" thickBot="1">
      <c r="A6" s="105" t="s">
        <v>98</v>
      </c>
      <c r="B6" s="166" t="s">
        <v>42</v>
      </c>
      <c r="C6" s="168" t="s">
        <v>43</v>
      </c>
      <c r="D6" s="22" t="s">
        <v>44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1"/>
    </row>
    <row r="7" spans="1:58" ht="15.75" thickBot="1">
      <c r="A7" s="106"/>
      <c r="B7" s="167"/>
      <c r="C7" s="169"/>
      <c r="D7" s="22" t="s">
        <v>45</v>
      </c>
      <c r="E7" s="21">
        <v>5</v>
      </c>
      <c r="F7" s="21">
        <v>6</v>
      </c>
      <c r="G7" s="21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21">
        <v>30</v>
      </c>
      <c r="AE7" s="21">
        <v>31</v>
      </c>
      <c r="AF7" s="21">
        <v>32</v>
      </c>
      <c r="AG7" s="21">
        <v>33</v>
      </c>
      <c r="AH7" s="18">
        <v>34</v>
      </c>
      <c r="AI7" s="21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  <c r="AR7" s="21">
        <v>44</v>
      </c>
      <c r="AS7" s="21">
        <v>45</v>
      </c>
      <c r="AT7" s="21">
        <v>46</v>
      </c>
      <c r="AU7" s="21">
        <v>47</v>
      </c>
      <c r="AV7" s="21">
        <v>48</v>
      </c>
      <c r="AW7" s="21">
        <v>49</v>
      </c>
      <c r="AX7" s="21">
        <v>50</v>
      </c>
      <c r="AY7" s="21">
        <v>51</v>
      </c>
      <c r="AZ7" s="21">
        <v>52</v>
      </c>
      <c r="BA7" s="18">
        <v>53</v>
      </c>
    </row>
    <row r="8" spans="1:58" ht="15.75" thickBot="1">
      <c r="A8" s="106"/>
      <c r="B8" s="135" t="s">
        <v>46</v>
      </c>
      <c r="C8" s="137" t="s">
        <v>47</v>
      </c>
      <c r="D8" s="24" t="s">
        <v>44</v>
      </c>
      <c r="E8" s="23"/>
      <c r="F8" s="23"/>
      <c r="G8" s="23"/>
      <c r="H8" s="23"/>
      <c r="I8" s="23"/>
      <c r="J8" s="23"/>
      <c r="K8" s="2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3"/>
      <c r="AJ8" s="23"/>
      <c r="AK8" s="23"/>
      <c r="AL8" s="22"/>
      <c r="AM8" s="23"/>
      <c r="AN8" s="23"/>
      <c r="AO8" s="23"/>
      <c r="AP8" s="23"/>
      <c r="AQ8" s="23"/>
      <c r="AR8" s="36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2"/>
      <c r="BF8" s="23"/>
    </row>
    <row r="9" spans="1:58" ht="15.75" thickBot="1">
      <c r="A9" s="106"/>
      <c r="B9" s="136"/>
      <c r="C9" s="138"/>
      <c r="D9" s="24" t="s">
        <v>45</v>
      </c>
      <c r="E9" s="23"/>
      <c r="F9" s="23"/>
      <c r="G9" s="23"/>
      <c r="H9" s="23"/>
      <c r="I9" s="23"/>
      <c r="J9" s="23"/>
      <c r="K9" s="2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3"/>
      <c r="AJ9" s="23"/>
      <c r="AK9" s="23"/>
      <c r="AL9" s="22"/>
      <c r="AM9" s="23"/>
      <c r="AN9" s="23"/>
      <c r="AO9" s="23"/>
      <c r="AP9" s="23"/>
      <c r="AQ9" s="23"/>
      <c r="AR9" s="36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2"/>
      <c r="BF9" s="23"/>
    </row>
    <row r="10" spans="1:58" ht="15.75" thickBot="1">
      <c r="A10" s="106"/>
      <c r="B10" s="135" t="s">
        <v>48</v>
      </c>
      <c r="C10" s="137" t="s">
        <v>49</v>
      </c>
      <c r="D10" s="24" t="s">
        <v>44</v>
      </c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  <c r="AI10" s="25"/>
      <c r="AJ10" s="25"/>
      <c r="AK10" s="25"/>
      <c r="AL10" s="24"/>
      <c r="AM10" s="25"/>
      <c r="AN10" s="25"/>
      <c r="AO10" s="25"/>
      <c r="AP10" s="25"/>
      <c r="AQ10" s="25"/>
      <c r="AR10" s="37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4"/>
      <c r="BF10" s="25"/>
    </row>
    <row r="11" spans="1:58" ht="15.75" thickBot="1">
      <c r="A11" s="106"/>
      <c r="B11" s="136"/>
      <c r="C11" s="138"/>
      <c r="D11" s="24" t="s">
        <v>45</v>
      </c>
      <c r="E11" s="25"/>
      <c r="F11" s="25"/>
      <c r="G11" s="25"/>
      <c r="H11" s="25"/>
      <c r="I11" s="25"/>
      <c r="J11" s="25"/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5"/>
      <c r="AJ11" s="25"/>
      <c r="AK11" s="25"/>
      <c r="AL11" s="24"/>
      <c r="AM11" s="25"/>
      <c r="AN11" s="25"/>
      <c r="AO11" s="25"/>
      <c r="AP11" s="25"/>
      <c r="AQ11" s="25"/>
      <c r="AR11" s="37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4"/>
      <c r="BF11" s="25"/>
    </row>
    <row r="12" spans="1:58" ht="15.75" thickBot="1">
      <c r="A12" s="106"/>
      <c r="B12" s="170" t="s">
        <v>50</v>
      </c>
      <c r="C12" s="172" t="s">
        <v>99</v>
      </c>
      <c r="D12" s="22" t="s">
        <v>44</v>
      </c>
      <c r="E12" s="25"/>
      <c r="F12" s="25"/>
      <c r="G12" s="25"/>
      <c r="H12" s="25"/>
      <c r="I12" s="25"/>
      <c r="J12" s="25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  <c r="AI12" s="25"/>
      <c r="AJ12" s="25"/>
      <c r="AK12" s="25"/>
      <c r="AL12" s="24"/>
      <c r="AM12" s="25"/>
      <c r="AN12" s="25"/>
      <c r="AO12" s="25"/>
      <c r="AP12" s="25"/>
      <c r="AQ12" s="25"/>
      <c r="AR12" s="37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4"/>
      <c r="BF12" s="25"/>
    </row>
    <row r="13" spans="1:58" ht="15.75" thickBot="1">
      <c r="A13" s="106"/>
      <c r="B13" s="171"/>
      <c r="C13" s="173"/>
      <c r="D13" s="22" t="s">
        <v>45</v>
      </c>
      <c r="E13" s="25"/>
      <c r="F13" s="25"/>
      <c r="G13" s="25"/>
      <c r="H13" s="25"/>
      <c r="I13" s="25"/>
      <c r="J13" s="25"/>
      <c r="K13" s="2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  <c r="AI13" s="25"/>
      <c r="AJ13" s="25"/>
      <c r="AK13" s="25"/>
      <c r="AL13" s="24"/>
      <c r="AM13" s="25"/>
      <c r="AN13" s="25"/>
      <c r="AO13" s="25"/>
      <c r="AP13" s="25"/>
      <c r="AQ13" s="25"/>
      <c r="AR13" s="37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4"/>
      <c r="BF13" s="25"/>
    </row>
    <row r="14" spans="1:58" ht="15.75" thickBot="1">
      <c r="A14" s="106"/>
      <c r="B14" s="174" t="s">
        <v>100</v>
      </c>
      <c r="C14" s="143"/>
      <c r="D14" s="24" t="s">
        <v>44</v>
      </c>
      <c r="E14" s="23"/>
      <c r="F14" s="23"/>
      <c r="G14" s="23"/>
      <c r="H14" s="23"/>
      <c r="I14" s="23"/>
      <c r="J14" s="23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3"/>
      <c r="AJ14" s="23"/>
      <c r="AK14" s="23"/>
      <c r="AL14" s="22"/>
      <c r="AM14" s="23"/>
      <c r="AN14" s="23"/>
      <c r="AO14" s="23"/>
      <c r="AP14" s="23"/>
      <c r="AQ14" s="23"/>
      <c r="AR14" s="36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2"/>
      <c r="BF14" s="23"/>
    </row>
    <row r="15" spans="1:58" ht="15.75" thickBot="1">
      <c r="A15" s="106"/>
      <c r="B15" s="175"/>
      <c r="C15" s="144"/>
      <c r="D15" s="24" t="s">
        <v>45</v>
      </c>
      <c r="E15" s="23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3"/>
      <c r="AJ15" s="23"/>
      <c r="AK15" s="23"/>
      <c r="AL15" s="22"/>
      <c r="AM15" s="23"/>
      <c r="AN15" s="23"/>
      <c r="AO15" s="23"/>
      <c r="AP15" s="23"/>
      <c r="AQ15" s="23"/>
      <c r="AR15" s="36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2"/>
      <c r="BF15" s="23"/>
    </row>
    <row r="16" spans="1:58" ht="15.75" thickBot="1">
      <c r="A16" s="106"/>
      <c r="B16" s="170" t="s">
        <v>69</v>
      </c>
      <c r="C16" s="172" t="s">
        <v>101</v>
      </c>
      <c r="D16" s="22" t="s">
        <v>44</v>
      </c>
      <c r="E16" s="25"/>
      <c r="F16" s="25"/>
      <c r="G16" s="25"/>
      <c r="H16" s="25"/>
      <c r="I16" s="25"/>
      <c r="J16" s="25"/>
      <c r="K16" s="2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25"/>
      <c r="AJ16" s="25"/>
      <c r="AK16" s="25"/>
      <c r="AL16" s="24"/>
      <c r="AM16" s="25"/>
      <c r="AN16" s="25"/>
      <c r="AO16" s="25"/>
      <c r="AP16" s="25"/>
      <c r="AQ16" s="25"/>
      <c r="AR16" s="37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4"/>
      <c r="BF16" s="25"/>
    </row>
    <row r="17" spans="1:58" ht="15.75" thickBot="1">
      <c r="A17" s="106"/>
      <c r="B17" s="171"/>
      <c r="C17" s="173"/>
      <c r="D17" s="22" t="s">
        <v>45</v>
      </c>
      <c r="E17" s="25"/>
      <c r="F17" s="25"/>
      <c r="G17" s="25"/>
      <c r="H17" s="25"/>
      <c r="I17" s="25"/>
      <c r="J17" s="25"/>
      <c r="K17" s="2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5"/>
      <c r="AJ17" s="25"/>
      <c r="AK17" s="25"/>
      <c r="AL17" s="24"/>
      <c r="AM17" s="25"/>
      <c r="AN17" s="25"/>
      <c r="AO17" s="25"/>
      <c r="AP17" s="25"/>
      <c r="AQ17" s="25"/>
      <c r="AR17" s="37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4"/>
      <c r="BF17" s="25"/>
    </row>
    <row r="18" spans="1:58" ht="15.75" thickBot="1">
      <c r="A18" s="106"/>
      <c r="B18" s="174" t="s">
        <v>102</v>
      </c>
      <c r="C18" s="143"/>
      <c r="D18" s="24" t="s">
        <v>44</v>
      </c>
      <c r="E18" s="23"/>
      <c r="F18" s="23"/>
      <c r="G18" s="23"/>
      <c r="H18" s="23"/>
      <c r="I18" s="23"/>
      <c r="J18" s="23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3"/>
      <c r="AJ18" s="23"/>
      <c r="AK18" s="23"/>
      <c r="AL18" s="22"/>
      <c r="AM18" s="23"/>
      <c r="AN18" s="23"/>
      <c r="AO18" s="23"/>
      <c r="AP18" s="23"/>
      <c r="AQ18" s="23"/>
      <c r="AR18" s="36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2"/>
      <c r="BF18" s="23"/>
    </row>
    <row r="19" spans="1:58" ht="15.75" thickBot="1">
      <c r="A19" s="106"/>
      <c r="B19" s="175"/>
      <c r="C19" s="144"/>
      <c r="D19" s="24" t="s">
        <v>45</v>
      </c>
      <c r="E19" s="23"/>
      <c r="F19" s="23"/>
      <c r="G19" s="23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23"/>
      <c r="AJ19" s="23"/>
      <c r="AK19" s="23"/>
      <c r="AL19" s="22"/>
      <c r="AM19" s="23"/>
      <c r="AN19" s="23"/>
      <c r="AO19" s="23"/>
      <c r="AP19" s="23"/>
      <c r="AQ19" s="23"/>
      <c r="AR19" s="36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2"/>
      <c r="BF19" s="23"/>
    </row>
    <row r="20" spans="1:58" ht="15.75" thickBot="1">
      <c r="A20" s="106"/>
      <c r="B20" s="170" t="s">
        <v>103</v>
      </c>
      <c r="C20" s="38" t="s">
        <v>77</v>
      </c>
      <c r="D20" s="22" t="s">
        <v>44</v>
      </c>
      <c r="E20" s="25"/>
      <c r="F20" s="25"/>
      <c r="G20" s="25"/>
      <c r="H20" s="25"/>
      <c r="I20" s="25"/>
      <c r="J20" s="25"/>
      <c r="K20" s="25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5"/>
      <c r="AJ20" s="25"/>
      <c r="AK20" s="25"/>
      <c r="AL20" s="24"/>
      <c r="AM20" s="25"/>
      <c r="AN20" s="25"/>
      <c r="AO20" s="25"/>
      <c r="AP20" s="25"/>
      <c r="AQ20" s="25"/>
      <c r="AR20" s="37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4"/>
      <c r="BF20" s="25"/>
    </row>
    <row r="21" spans="1:58" ht="15.75" thickBot="1">
      <c r="A21" s="106"/>
      <c r="B21" s="171"/>
      <c r="C21" s="39" t="s">
        <v>78</v>
      </c>
      <c r="D21" s="22" t="s">
        <v>45</v>
      </c>
      <c r="E21" s="25"/>
      <c r="F21" s="25"/>
      <c r="G21" s="25"/>
      <c r="H21" s="25"/>
      <c r="I21" s="25"/>
      <c r="J21" s="25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25"/>
      <c r="AJ21" s="25"/>
      <c r="AK21" s="25"/>
      <c r="AL21" s="24"/>
      <c r="AM21" s="25"/>
      <c r="AN21" s="25"/>
      <c r="AO21" s="25"/>
      <c r="AP21" s="25"/>
      <c r="AQ21" s="25"/>
      <c r="AR21" s="37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4"/>
      <c r="BF21" s="25"/>
    </row>
    <row r="22" spans="1:58" ht="15.75" thickBot="1">
      <c r="A22" s="106"/>
      <c r="B22" s="141" t="s">
        <v>104</v>
      </c>
      <c r="C22" s="143"/>
      <c r="D22" s="24" t="s">
        <v>44</v>
      </c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3"/>
      <c r="AJ22" s="23"/>
      <c r="AK22" s="23"/>
      <c r="AL22" s="22"/>
      <c r="AM22" s="23"/>
      <c r="AN22" s="23"/>
      <c r="AO22" s="23"/>
      <c r="AP22" s="23"/>
      <c r="AQ22" s="23"/>
      <c r="AR22" s="36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2"/>
      <c r="BF22" s="23"/>
    </row>
    <row r="23" spans="1:58" ht="15.75" thickBot="1">
      <c r="A23" s="106"/>
      <c r="B23" s="142"/>
      <c r="C23" s="144"/>
      <c r="D23" s="24" t="s">
        <v>45</v>
      </c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I23" s="23"/>
      <c r="AJ23" s="23"/>
      <c r="AK23" s="23"/>
      <c r="AL23" s="22"/>
      <c r="AM23" s="23"/>
      <c r="AN23" s="23"/>
      <c r="AO23" s="23"/>
      <c r="AP23" s="23"/>
      <c r="AQ23" s="23"/>
      <c r="AR23" s="3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2"/>
      <c r="BF23" s="23"/>
    </row>
    <row r="24" spans="1:58" ht="15.75" thickBot="1">
      <c r="A24" s="106"/>
      <c r="B24" s="141" t="s">
        <v>105</v>
      </c>
      <c r="C24" s="143"/>
      <c r="D24" s="24" t="s">
        <v>44</v>
      </c>
      <c r="E24" s="25"/>
      <c r="F24" s="25"/>
      <c r="G24" s="25"/>
      <c r="H24" s="25"/>
      <c r="I24" s="25"/>
      <c r="J24" s="25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25"/>
      <c r="AJ24" s="25"/>
      <c r="AK24" s="25"/>
      <c r="AL24" s="24"/>
      <c r="AM24" s="25"/>
      <c r="AN24" s="25"/>
      <c r="AO24" s="25"/>
      <c r="AP24" s="25"/>
      <c r="AQ24" s="25"/>
      <c r="AR24" s="37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4"/>
      <c r="BF24" s="25"/>
    </row>
    <row r="25" spans="1:58" ht="15.75" thickBot="1">
      <c r="A25" s="106"/>
      <c r="B25" s="142"/>
      <c r="C25" s="144"/>
      <c r="D25" s="24" t="s">
        <v>45</v>
      </c>
      <c r="E25" s="25"/>
      <c r="F25" s="25"/>
      <c r="G25" s="25"/>
      <c r="H25" s="25"/>
      <c r="I25" s="25"/>
      <c r="J25" s="25"/>
      <c r="K25" s="25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/>
      <c r="AI25" s="25"/>
      <c r="AJ25" s="25"/>
      <c r="AK25" s="25"/>
      <c r="AL25" s="24"/>
      <c r="AM25" s="25"/>
      <c r="AN25" s="25"/>
      <c r="AO25" s="25"/>
      <c r="AP25" s="25"/>
      <c r="AQ25" s="25"/>
      <c r="AR25" s="37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4"/>
      <c r="BF25" s="25"/>
    </row>
    <row r="26" spans="1:58" ht="15.75" thickBot="1">
      <c r="A26" s="106"/>
      <c r="B26" s="170" t="s">
        <v>106</v>
      </c>
      <c r="C26" s="38" t="s">
        <v>107</v>
      </c>
      <c r="D26" s="22" t="s">
        <v>44</v>
      </c>
      <c r="E26" s="25"/>
      <c r="F26" s="25"/>
      <c r="G26" s="25"/>
      <c r="H26" s="25"/>
      <c r="I26" s="25"/>
      <c r="J26" s="25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  <c r="AI26" s="25"/>
      <c r="AJ26" s="25"/>
      <c r="AK26" s="25"/>
      <c r="AL26" s="24"/>
      <c r="AM26" s="25"/>
      <c r="AN26" s="25"/>
      <c r="AO26" s="25"/>
      <c r="AP26" s="25"/>
      <c r="AQ26" s="25"/>
      <c r="AR26" s="37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4"/>
      <c r="BF26" s="25"/>
    </row>
    <row r="27" spans="1:58" ht="15.75" thickBot="1">
      <c r="A27" s="106"/>
      <c r="B27" s="171"/>
      <c r="C27" s="39" t="s">
        <v>78</v>
      </c>
      <c r="D27" s="22" t="s">
        <v>45</v>
      </c>
      <c r="E27" s="25"/>
      <c r="F27" s="25"/>
      <c r="G27" s="25"/>
      <c r="H27" s="25"/>
      <c r="I27" s="25"/>
      <c r="J27" s="25"/>
      <c r="K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25"/>
      <c r="AJ27" s="25"/>
      <c r="AK27" s="25"/>
      <c r="AL27" s="24"/>
      <c r="AM27" s="25"/>
      <c r="AN27" s="25"/>
      <c r="AO27" s="25"/>
      <c r="AP27" s="25"/>
      <c r="AQ27" s="25"/>
      <c r="AR27" s="37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4"/>
      <c r="BF27" s="25"/>
    </row>
    <row r="28" spans="1:58" ht="15.75" thickBot="1">
      <c r="A28" s="106"/>
      <c r="B28" s="170" t="s">
        <v>108</v>
      </c>
      <c r="C28" s="172" t="s">
        <v>109</v>
      </c>
      <c r="D28" s="22" t="s">
        <v>44</v>
      </c>
      <c r="E28" s="23"/>
      <c r="F28" s="23"/>
      <c r="G28" s="23"/>
      <c r="H28" s="23"/>
      <c r="I28" s="23"/>
      <c r="J28" s="23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23"/>
      <c r="AJ28" s="23"/>
      <c r="AK28" s="36"/>
      <c r="AL28" s="22"/>
      <c r="AM28" s="23"/>
      <c r="AN28" s="23"/>
      <c r="AO28" s="23"/>
      <c r="AP28" s="23"/>
      <c r="AQ28" s="23"/>
      <c r="AR28" s="36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2"/>
      <c r="BF28" s="23"/>
    </row>
    <row r="29" spans="1:58" ht="15.75" thickBot="1">
      <c r="A29" s="106"/>
      <c r="B29" s="171"/>
      <c r="C29" s="173"/>
      <c r="D29" s="22" t="s">
        <v>45</v>
      </c>
      <c r="E29" s="23"/>
      <c r="F29" s="23"/>
      <c r="G29" s="23"/>
      <c r="H29" s="23"/>
      <c r="I29" s="23"/>
      <c r="J29" s="23"/>
      <c r="K29" s="2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3"/>
      <c r="AJ29" s="23"/>
      <c r="AK29" s="36"/>
      <c r="AL29" s="22"/>
      <c r="AM29" s="23"/>
      <c r="AN29" s="23"/>
      <c r="AO29" s="23"/>
      <c r="AP29" s="23"/>
      <c r="AQ29" s="23"/>
      <c r="AR29" s="36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2"/>
      <c r="BF29" s="23"/>
    </row>
    <row r="30" spans="1:58" ht="15.75" thickBot="1">
      <c r="A30" s="106"/>
      <c r="B30" s="170" t="s">
        <v>110</v>
      </c>
      <c r="C30" s="172"/>
      <c r="D30" s="22" t="s">
        <v>44</v>
      </c>
      <c r="E30" s="23"/>
      <c r="F30" s="23"/>
      <c r="G30" s="23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3"/>
      <c r="AJ30" s="23"/>
      <c r="AK30" s="36"/>
      <c r="AL30" s="22"/>
      <c r="AM30" s="23"/>
      <c r="AN30" s="23"/>
      <c r="AO30" s="23"/>
      <c r="AP30" s="23"/>
      <c r="AQ30" s="23"/>
      <c r="AR30" s="36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2"/>
      <c r="BF30" s="23"/>
    </row>
    <row r="31" spans="1:58" ht="15.75" thickBot="1">
      <c r="A31" s="106"/>
      <c r="B31" s="171"/>
      <c r="C31" s="173"/>
      <c r="D31" s="22" t="s">
        <v>45</v>
      </c>
      <c r="E31" s="23"/>
      <c r="F31" s="23"/>
      <c r="G31" s="23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3"/>
      <c r="AJ31" s="23"/>
      <c r="AK31" s="36"/>
      <c r="AL31" s="22"/>
      <c r="AM31" s="23"/>
      <c r="AN31" s="23"/>
      <c r="AO31" s="23"/>
      <c r="AP31" s="23"/>
      <c r="AQ31" s="23"/>
      <c r="AR31" s="36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2"/>
      <c r="BF31" s="23"/>
    </row>
    <row r="32" spans="1:58" ht="15.75" thickBot="1">
      <c r="A32" s="106"/>
      <c r="B32" s="141" t="s">
        <v>111</v>
      </c>
      <c r="C32" s="143"/>
      <c r="D32" s="24" t="s">
        <v>44</v>
      </c>
      <c r="E32" s="23"/>
      <c r="F32" s="23"/>
      <c r="G32" s="23"/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3"/>
      <c r="AJ32" s="23"/>
      <c r="AK32" s="23"/>
      <c r="AL32" s="22"/>
      <c r="AM32" s="23"/>
      <c r="AN32" s="23"/>
      <c r="AO32" s="23"/>
      <c r="AP32" s="23"/>
      <c r="AQ32" s="23"/>
      <c r="AR32" s="36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36"/>
      <c r="BD32" s="23"/>
      <c r="BE32" s="22"/>
      <c r="BF32" s="23"/>
    </row>
    <row r="33" spans="1:58" ht="15.75" thickBot="1">
      <c r="A33" s="106"/>
      <c r="B33" s="142"/>
      <c r="C33" s="144"/>
      <c r="D33" s="24" t="s">
        <v>45</v>
      </c>
      <c r="E33" s="23"/>
      <c r="F33" s="23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23"/>
      <c r="AL33" s="22"/>
      <c r="AM33" s="23"/>
      <c r="AN33" s="23"/>
      <c r="AO33" s="23"/>
      <c r="AP33" s="23"/>
      <c r="AQ33" s="23"/>
      <c r="AR33" s="36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36"/>
      <c r="BD33" s="23"/>
      <c r="BE33" s="22"/>
      <c r="BF33" s="23"/>
    </row>
    <row r="34" spans="1:58" ht="15.75" thickBot="1">
      <c r="A34" s="106"/>
      <c r="B34" s="141" t="s">
        <v>112</v>
      </c>
      <c r="C34" s="143"/>
      <c r="D34" s="24" t="s">
        <v>44</v>
      </c>
      <c r="E34" s="25"/>
      <c r="F34" s="25"/>
      <c r="G34" s="25"/>
      <c r="H34" s="25"/>
      <c r="I34" s="25"/>
      <c r="J34" s="25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25"/>
      <c r="AJ34" s="25"/>
      <c r="AK34" s="25"/>
      <c r="AL34" s="24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4"/>
      <c r="BF34" s="25"/>
    </row>
    <row r="35" spans="1:58" ht="15.75" thickBot="1">
      <c r="A35" s="106"/>
      <c r="B35" s="142"/>
      <c r="C35" s="144"/>
      <c r="D35" s="24" t="s">
        <v>45</v>
      </c>
      <c r="E35" s="25"/>
      <c r="F35" s="25"/>
      <c r="G35" s="25"/>
      <c r="H35" s="25"/>
      <c r="I35" s="2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  <c r="AI35" s="25"/>
      <c r="AJ35" s="25"/>
      <c r="AK35" s="25"/>
      <c r="AL35" s="24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4"/>
      <c r="BF35" s="25"/>
    </row>
    <row r="36" spans="1:58" ht="15.75" thickBot="1">
      <c r="A36" s="106"/>
      <c r="B36" s="24" t="s">
        <v>113</v>
      </c>
      <c r="C36" s="25"/>
      <c r="D36" s="24" t="s">
        <v>44</v>
      </c>
      <c r="E36" s="25"/>
      <c r="F36" s="25"/>
      <c r="G36" s="25"/>
      <c r="H36" s="25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25"/>
      <c r="AJ36" s="25"/>
      <c r="AK36" s="25"/>
      <c r="AL36" s="24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4"/>
      <c r="BF36" s="25"/>
    </row>
    <row r="37" spans="1:58" ht="15.75" thickBot="1">
      <c r="A37" s="106"/>
      <c r="B37" s="24" t="s">
        <v>114</v>
      </c>
      <c r="C37" s="25"/>
      <c r="D37" s="24" t="s">
        <v>44</v>
      </c>
      <c r="E37" s="25"/>
      <c r="F37" s="25"/>
      <c r="G37" s="25"/>
      <c r="H37" s="25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  <c r="AI37" s="25"/>
      <c r="AJ37" s="25"/>
      <c r="AK37" s="25"/>
      <c r="AL37" s="24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4"/>
      <c r="BF37" s="25"/>
    </row>
    <row r="38" spans="1:58" ht="15.75" thickBot="1">
      <c r="A38" s="106"/>
      <c r="B38" s="170" t="s">
        <v>115</v>
      </c>
      <c r="C38" s="38" t="s">
        <v>116</v>
      </c>
      <c r="D38" s="22" t="s">
        <v>44</v>
      </c>
      <c r="E38" s="25"/>
      <c r="F38" s="25"/>
      <c r="G38" s="25"/>
      <c r="H38" s="25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  <c r="AI38" s="25"/>
      <c r="AJ38" s="25"/>
      <c r="AK38" s="25"/>
      <c r="AL38" s="24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4"/>
      <c r="BF38" s="25"/>
    </row>
    <row r="39" spans="1:58" ht="15.75" thickBot="1">
      <c r="A39" s="106"/>
      <c r="B39" s="171"/>
      <c r="C39" s="39" t="s">
        <v>78</v>
      </c>
      <c r="D39" s="22" t="s">
        <v>45</v>
      </c>
      <c r="E39" s="25"/>
      <c r="F39" s="25"/>
      <c r="G39" s="25"/>
      <c r="H39" s="25"/>
      <c r="I39" s="25"/>
      <c r="J39" s="25"/>
      <c r="K39" s="2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5"/>
      <c r="AI39" s="25"/>
      <c r="AJ39" s="25"/>
      <c r="AK39" s="25"/>
      <c r="AL39" s="24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4"/>
      <c r="BF39" s="25"/>
    </row>
    <row r="40" spans="1:58" ht="15.75" thickBot="1">
      <c r="A40" s="106"/>
      <c r="B40" s="40" t="s">
        <v>117</v>
      </c>
      <c r="C40" s="36" t="s">
        <v>118</v>
      </c>
      <c r="D40" s="22"/>
      <c r="E40" s="23"/>
      <c r="F40" s="23"/>
      <c r="G40" s="23"/>
      <c r="H40" s="23"/>
      <c r="I40" s="23"/>
      <c r="J40" s="23"/>
      <c r="K40" s="2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3"/>
      <c r="AJ40" s="23"/>
      <c r="AK40" s="23"/>
      <c r="AL40" s="22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2"/>
      <c r="BF40" s="23"/>
    </row>
    <row r="41" spans="1:58" ht="15.75" thickBot="1">
      <c r="A41" s="106"/>
      <c r="B41" s="183" t="s">
        <v>119</v>
      </c>
      <c r="C41" s="184"/>
      <c r="D41" s="185"/>
      <c r="E41" s="23"/>
      <c r="F41" s="23"/>
      <c r="G41" s="23"/>
      <c r="H41" s="23"/>
      <c r="I41" s="23"/>
      <c r="J41" s="23"/>
      <c r="K41" s="2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3"/>
      <c r="AJ41" s="23"/>
      <c r="AK41" s="23"/>
      <c r="AL41" s="22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2"/>
      <c r="BF41" s="23"/>
    </row>
    <row r="42" spans="1:58" ht="15.75" thickBot="1">
      <c r="A42" s="106"/>
      <c r="B42" s="176" t="s">
        <v>120</v>
      </c>
      <c r="C42" s="177"/>
      <c r="D42" s="178"/>
      <c r="E42" s="23"/>
      <c r="F42" s="23"/>
      <c r="G42" s="23"/>
      <c r="H42" s="23"/>
      <c r="I42" s="23"/>
      <c r="J42" s="23"/>
      <c r="K42" s="2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/>
      <c r="AI42" s="23"/>
      <c r="AJ42" s="23"/>
      <c r="AK42" s="23"/>
      <c r="AL42" s="22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2"/>
      <c r="BF42" s="23"/>
    </row>
    <row r="43" spans="1:58" ht="15.75" thickBot="1">
      <c r="A43" s="106"/>
      <c r="B43" s="186" t="s">
        <v>121</v>
      </c>
      <c r="C43" s="187"/>
      <c r="D43" s="188"/>
      <c r="E43" s="153"/>
      <c r="F43" s="153"/>
      <c r="G43" s="153"/>
      <c r="H43" s="153"/>
      <c r="I43" s="153"/>
      <c r="J43" s="153"/>
      <c r="K43" s="153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53"/>
      <c r="AI43" s="153"/>
      <c r="AJ43" s="153"/>
      <c r="AK43" s="153"/>
      <c r="AL43" s="145"/>
      <c r="AM43" s="153"/>
      <c r="AN43" s="153"/>
      <c r="AO43" s="153"/>
      <c r="AP43" s="153"/>
      <c r="AQ43" s="153"/>
      <c r="AR43" s="172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45"/>
      <c r="BF43" s="153"/>
    </row>
    <row r="44" spans="1:58" ht="15.75" thickBot="1">
      <c r="A44" s="107"/>
      <c r="B44" s="186" t="s">
        <v>122</v>
      </c>
      <c r="C44" s="187"/>
      <c r="D44" s="188"/>
      <c r="E44" s="154"/>
      <c r="F44" s="154"/>
      <c r="G44" s="154"/>
      <c r="H44" s="154"/>
      <c r="I44" s="154"/>
      <c r="J44" s="154"/>
      <c r="K44" s="154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54"/>
      <c r="AI44" s="154"/>
      <c r="AJ44" s="154"/>
      <c r="AK44" s="154"/>
      <c r="AL44" s="146"/>
      <c r="AM44" s="154"/>
      <c r="AN44" s="154"/>
      <c r="AO44" s="154"/>
      <c r="AP44" s="154"/>
      <c r="AQ44" s="154"/>
      <c r="AR44" s="173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46"/>
      <c r="BF44" s="154"/>
    </row>
    <row r="45" spans="1:58" ht="19.5" customHeight="1" thickBot="1">
      <c r="E45" s="23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23"/>
      <c r="AJ45" s="23"/>
      <c r="AK45" s="23"/>
      <c r="AL45" s="22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2"/>
      <c r="BF45" s="23"/>
    </row>
    <row r="46" spans="1:58" ht="15.75" thickBot="1">
      <c r="E46" s="23"/>
      <c r="F46" s="23"/>
      <c r="G46" s="23"/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2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2"/>
      <c r="BF46" s="23"/>
    </row>
  </sheetData>
  <mergeCells count="93">
    <mergeCell ref="R43:R44"/>
    <mergeCell ref="AN43:AN44"/>
    <mergeCell ref="AD43:AD44"/>
    <mergeCell ref="AE43:AE44"/>
    <mergeCell ref="AF43:AF44"/>
    <mergeCell ref="AG43:AG44"/>
    <mergeCell ref="T43:T44"/>
    <mergeCell ref="U43:U44"/>
    <mergeCell ref="B43:D43"/>
    <mergeCell ref="AV43:AV44"/>
    <mergeCell ref="AW43:AW44"/>
    <mergeCell ref="AX43:AX44"/>
    <mergeCell ref="AY43:AY44"/>
    <mergeCell ref="AO43:AO44"/>
    <mergeCell ref="AP43:AP44"/>
    <mergeCell ref="AM43:AM44"/>
    <mergeCell ref="X43:X44"/>
    <mergeCell ref="Y43:Y44"/>
    <mergeCell ref="Z43:Z44"/>
    <mergeCell ref="AA43:AA44"/>
    <mergeCell ref="AQ43:AQ44"/>
    <mergeCell ref="L43:L44"/>
    <mergeCell ref="M43:M44"/>
    <mergeCell ref="N43:N44"/>
    <mergeCell ref="AU43:AU44"/>
    <mergeCell ref="BB43:BB44"/>
    <mergeCell ref="BC43:BC44"/>
    <mergeCell ref="AJ43:AJ44"/>
    <mergeCell ref="BF43:BF44"/>
    <mergeCell ref="AZ43:AZ44"/>
    <mergeCell ref="BA43:BA44"/>
    <mergeCell ref="BE43:BE44"/>
    <mergeCell ref="B32:B33"/>
    <mergeCell ref="C32:C33"/>
    <mergeCell ref="B34:B35"/>
    <mergeCell ref="B44:D44"/>
    <mergeCell ref="BD43:BD44"/>
    <mergeCell ref="AR43:AR44"/>
    <mergeCell ref="AS43:AS44"/>
    <mergeCell ref="AT43:AT44"/>
    <mergeCell ref="V43:V44"/>
    <mergeCell ref="W43:W44"/>
    <mergeCell ref="AH43:AH44"/>
    <mergeCell ref="AI43:AI44"/>
    <mergeCell ref="AK43:AK44"/>
    <mergeCell ref="AL43:AL44"/>
    <mergeCell ref="AB43:AB44"/>
    <mergeCell ref="AC43:AC44"/>
    <mergeCell ref="Q43:Q44"/>
    <mergeCell ref="F43:F44"/>
    <mergeCell ref="G43:G44"/>
    <mergeCell ref="H43:H44"/>
    <mergeCell ref="I43:I44"/>
    <mergeCell ref="J43:J44"/>
    <mergeCell ref="K43:K44"/>
    <mergeCell ref="O43:O44"/>
    <mergeCell ref="B14:B15"/>
    <mergeCell ref="C14:C15"/>
    <mergeCell ref="B16:B17"/>
    <mergeCell ref="C16:C17"/>
    <mergeCell ref="S43:S44"/>
    <mergeCell ref="E43:E44"/>
    <mergeCell ref="B28:B29"/>
    <mergeCell ref="C28:C29"/>
    <mergeCell ref="B30:B31"/>
    <mergeCell ref="C30:C31"/>
    <mergeCell ref="C34:C35"/>
    <mergeCell ref="B38:B39"/>
    <mergeCell ref="B41:D41"/>
    <mergeCell ref="B24:B25"/>
    <mergeCell ref="C24:C25"/>
    <mergeCell ref="P43:P44"/>
    <mergeCell ref="AB1:AB4"/>
    <mergeCell ref="A1:A4"/>
    <mergeCell ref="B1:B4"/>
    <mergeCell ref="C1:C4"/>
    <mergeCell ref="D1:D4"/>
    <mergeCell ref="A6:A44"/>
    <mergeCell ref="B6:B7"/>
    <mergeCell ref="C6:C7"/>
    <mergeCell ref="B8:B9"/>
    <mergeCell ref="C8:C9"/>
    <mergeCell ref="B10:B11"/>
    <mergeCell ref="C10:C11"/>
    <mergeCell ref="B12:B13"/>
    <mergeCell ref="C12:C13"/>
    <mergeCell ref="B26:B27"/>
    <mergeCell ref="B18:B19"/>
    <mergeCell ref="C18:C19"/>
    <mergeCell ref="B20:B21"/>
    <mergeCell ref="B22:B23"/>
    <mergeCell ref="C22:C23"/>
    <mergeCell ref="B42:D42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6"/>
  <sheetViews>
    <sheetView tabSelected="1" zoomScale="60" zoomScaleNormal="60" workbookViewId="0">
      <selection activeCell="I24" sqref="I24"/>
    </sheetView>
  </sheetViews>
  <sheetFormatPr defaultRowHeight="15"/>
  <cols>
    <col min="1" max="1" width="4" style="42" customWidth="1"/>
    <col min="2" max="2" width="11.5703125" style="42" customWidth="1"/>
    <col min="3" max="3" width="37.42578125" style="42" customWidth="1"/>
    <col min="4" max="4" width="16.140625" style="42" customWidth="1"/>
    <col min="5" max="30" width="8.7109375" style="42" customWidth="1"/>
    <col min="31" max="31" width="7.28515625" style="42" customWidth="1"/>
    <col min="32" max="32" width="8" style="42" customWidth="1"/>
    <col min="33" max="16384" width="9.140625" style="42"/>
  </cols>
  <sheetData>
    <row r="1" spans="1:32" ht="18.75">
      <c r="A1" s="193" t="s">
        <v>212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</row>
    <row r="2" spans="1:32" ht="18.75">
      <c r="A2" s="194" t="s">
        <v>147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ht="38.25" customHeight="1">
      <c r="A3" s="208" t="s">
        <v>141</v>
      </c>
      <c r="B3" s="206" t="s">
        <v>139</v>
      </c>
      <c r="C3" s="243" t="s">
        <v>133</v>
      </c>
      <c r="D3" s="241" t="s">
        <v>132</v>
      </c>
      <c r="E3" s="212" t="s">
        <v>89</v>
      </c>
      <c r="F3" s="213"/>
      <c r="G3" s="236" t="s">
        <v>185</v>
      </c>
      <c r="H3" s="212" t="s">
        <v>168</v>
      </c>
      <c r="I3" s="240"/>
      <c r="J3" s="240"/>
      <c r="K3" s="213"/>
      <c r="L3" s="212" t="s">
        <v>12</v>
      </c>
      <c r="M3" s="240"/>
      <c r="N3" s="240"/>
      <c r="O3" s="213"/>
      <c r="P3" s="212" t="s">
        <v>194</v>
      </c>
      <c r="Q3" s="240"/>
      <c r="R3" s="240"/>
      <c r="S3" s="213"/>
      <c r="T3" s="218" t="s">
        <v>198</v>
      </c>
      <c r="U3" s="212" t="s">
        <v>15</v>
      </c>
      <c r="V3" s="240"/>
      <c r="W3" s="240"/>
      <c r="X3" s="213"/>
      <c r="Y3" s="212" t="s">
        <v>16</v>
      </c>
      <c r="Z3" s="240"/>
      <c r="AA3" s="240"/>
      <c r="AB3" s="213"/>
      <c r="AC3" s="238" t="s">
        <v>207</v>
      </c>
      <c r="AD3" s="236">
        <v>42891</v>
      </c>
      <c r="AE3" s="232" t="s">
        <v>97</v>
      </c>
      <c r="AF3" s="233"/>
    </row>
    <row r="4" spans="1:32" ht="63.75" customHeight="1">
      <c r="A4" s="209"/>
      <c r="B4" s="207"/>
      <c r="C4" s="244"/>
      <c r="D4" s="242"/>
      <c r="E4" s="44" t="s">
        <v>183</v>
      </c>
      <c r="F4" s="84" t="s">
        <v>184</v>
      </c>
      <c r="G4" s="239"/>
      <c r="H4" s="84" t="s">
        <v>186</v>
      </c>
      <c r="I4" s="45" t="s">
        <v>187</v>
      </c>
      <c r="J4" s="45" t="s">
        <v>189</v>
      </c>
      <c r="K4" s="46" t="s">
        <v>190</v>
      </c>
      <c r="L4" s="45" t="s">
        <v>191</v>
      </c>
      <c r="M4" s="45" t="s">
        <v>134</v>
      </c>
      <c r="N4" s="77" t="s">
        <v>192</v>
      </c>
      <c r="O4" s="45" t="s">
        <v>193</v>
      </c>
      <c r="P4" s="94" t="s">
        <v>164</v>
      </c>
      <c r="Q4" s="45" t="s">
        <v>195</v>
      </c>
      <c r="R4" s="45" t="s">
        <v>196</v>
      </c>
      <c r="S4" s="45" t="s">
        <v>197</v>
      </c>
      <c r="T4" s="220"/>
      <c r="U4" s="45" t="s">
        <v>199</v>
      </c>
      <c r="V4" s="77" t="s">
        <v>200</v>
      </c>
      <c r="W4" s="45" t="s">
        <v>201</v>
      </c>
      <c r="X4" s="45" t="s">
        <v>202</v>
      </c>
      <c r="Y4" s="80" t="s">
        <v>203</v>
      </c>
      <c r="Z4" s="80" t="s">
        <v>204</v>
      </c>
      <c r="AA4" s="80" t="s">
        <v>205</v>
      </c>
      <c r="AB4" s="90" t="s">
        <v>206</v>
      </c>
      <c r="AC4" s="239"/>
      <c r="AD4" s="237"/>
      <c r="AE4" s="234"/>
      <c r="AF4" s="235"/>
    </row>
    <row r="5" spans="1:32" ht="17.25" customHeight="1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1"/>
      <c r="AE5" s="200" t="s">
        <v>125</v>
      </c>
      <c r="AF5" s="200" t="s">
        <v>75</v>
      </c>
    </row>
    <row r="6" spans="1:32" ht="17.25" customHeight="1">
      <c r="A6" s="197" t="s">
        <v>148</v>
      </c>
      <c r="B6" s="51"/>
      <c r="C6" s="51"/>
      <c r="D6" s="51"/>
      <c r="E6" s="91">
        <v>1</v>
      </c>
      <c r="F6" s="85">
        <v>2</v>
      </c>
      <c r="G6" s="86">
        <v>3</v>
      </c>
      <c r="H6" s="86">
        <v>4</v>
      </c>
      <c r="I6" s="47">
        <v>5</v>
      </c>
      <c r="J6" s="47">
        <v>6</v>
      </c>
      <c r="K6" s="47">
        <v>7</v>
      </c>
      <c r="L6" s="47">
        <v>8</v>
      </c>
      <c r="M6" s="47">
        <v>9</v>
      </c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7">
        <v>19</v>
      </c>
      <c r="X6" s="47">
        <v>20</v>
      </c>
      <c r="Y6" s="47">
        <v>21</v>
      </c>
      <c r="Z6" s="47">
        <v>22</v>
      </c>
      <c r="AA6" s="47">
        <v>23</v>
      </c>
      <c r="AB6" s="47">
        <v>24</v>
      </c>
      <c r="AC6" s="47"/>
      <c r="AD6" s="47">
        <v>22</v>
      </c>
      <c r="AE6" s="201"/>
      <c r="AF6" s="201"/>
    </row>
    <row r="7" spans="1:32" ht="14.25" customHeight="1">
      <c r="A7" s="198"/>
      <c r="B7" s="52"/>
      <c r="C7" s="52"/>
      <c r="D7" s="203" t="s">
        <v>135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5"/>
      <c r="AE7" s="202"/>
      <c r="AF7" s="202"/>
    </row>
    <row r="8" spans="1:32" ht="20.100000000000001" customHeight="1">
      <c r="A8" s="198"/>
      <c r="B8" s="189" t="s">
        <v>50</v>
      </c>
      <c r="C8" s="53" t="s">
        <v>137</v>
      </c>
      <c r="D8" s="54" t="s">
        <v>125</v>
      </c>
      <c r="E8" s="48">
        <f>SUM(E10,E12)</f>
        <v>4</v>
      </c>
      <c r="F8" s="48">
        <f>SUM(F10,F12)</f>
        <v>4</v>
      </c>
      <c r="G8" s="48" t="s">
        <v>169</v>
      </c>
      <c r="H8" s="48" t="s">
        <v>188</v>
      </c>
      <c r="I8" s="48" t="s">
        <v>170</v>
      </c>
      <c r="J8" s="48" t="s">
        <v>170</v>
      </c>
      <c r="K8" s="48">
        <f>SUM(K10,K12)</f>
        <v>4</v>
      </c>
      <c r="L8" s="48">
        <f>SUM(L10,L12)</f>
        <v>4</v>
      </c>
      <c r="M8" s="48">
        <f t="shared" ref="M8:N8" si="0">SUM(M10,M12)</f>
        <v>4</v>
      </c>
      <c r="N8" s="48">
        <f t="shared" si="0"/>
        <v>4</v>
      </c>
      <c r="O8" s="48">
        <f>SUM(O10,O12)</f>
        <v>4</v>
      </c>
      <c r="P8" s="48" t="s">
        <v>170</v>
      </c>
      <c r="Q8" s="48" t="s">
        <v>170</v>
      </c>
      <c r="R8" s="48" t="s">
        <v>171</v>
      </c>
      <c r="S8" s="48">
        <f t="shared" ref="S8:U9" si="1">SUM(S10,S12)</f>
        <v>4</v>
      </c>
      <c r="T8" s="48">
        <f t="shared" si="1"/>
        <v>4</v>
      </c>
      <c r="U8" s="48">
        <f t="shared" si="1"/>
        <v>4</v>
      </c>
      <c r="V8" s="48">
        <f t="shared" ref="V8:W8" si="2">SUM(V10,V12)</f>
        <v>4</v>
      </c>
      <c r="W8" s="48">
        <f t="shared" si="2"/>
        <v>4</v>
      </c>
      <c r="X8" s="48">
        <f>SUM(X10,X12)</f>
        <v>4</v>
      </c>
      <c r="Y8" s="48" t="s">
        <v>172</v>
      </c>
      <c r="Z8" s="48" t="s">
        <v>172</v>
      </c>
      <c r="AA8" s="48">
        <f t="shared" ref="AA8:AB8" si="3">SUM(AA10,AA12)</f>
        <v>4</v>
      </c>
      <c r="AB8" s="48">
        <f t="shared" si="3"/>
        <v>4</v>
      </c>
      <c r="AC8" s="62"/>
      <c r="AD8" s="56" t="s">
        <v>136</v>
      </c>
      <c r="AE8" s="48">
        <f>SUM(E8:AB8)</f>
        <v>60</v>
      </c>
      <c r="AF8" s="48"/>
    </row>
    <row r="9" spans="1:32" ht="20.100000000000001" customHeight="1">
      <c r="A9" s="198"/>
      <c r="B9" s="190"/>
      <c r="C9" s="43" t="s">
        <v>124</v>
      </c>
      <c r="D9" s="48" t="s">
        <v>75</v>
      </c>
      <c r="E9" s="48">
        <f>SUM(E11,E13)</f>
        <v>3</v>
      </c>
      <c r="F9" s="48">
        <f>SUM(F11,F13)</f>
        <v>3</v>
      </c>
      <c r="G9" s="48" t="s">
        <v>149</v>
      </c>
      <c r="H9" s="48" t="s">
        <v>188</v>
      </c>
      <c r="I9" s="48" t="s">
        <v>170</v>
      </c>
      <c r="J9" s="48" t="s">
        <v>170</v>
      </c>
      <c r="K9" s="48">
        <f>SUM(K11,K13)</f>
        <v>3</v>
      </c>
      <c r="L9" s="48">
        <f>SUM(L11,L13)</f>
        <v>3</v>
      </c>
      <c r="M9" s="48">
        <f t="shared" ref="M9:N9" si="4">SUM(M11,M13)</f>
        <v>3</v>
      </c>
      <c r="N9" s="48">
        <f t="shared" si="4"/>
        <v>3</v>
      </c>
      <c r="O9" s="48">
        <f>SUM(O11,O13)</f>
        <v>3</v>
      </c>
      <c r="P9" s="48" t="s">
        <v>170</v>
      </c>
      <c r="Q9" s="48" t="s">
        <v>170</v>
      </c>
      <c r="R9" s="48" t="s">
        <v>149</v>
      </c>
      <c r="S9" s="48">
        <f t="shared" si="1"/>
        <v>3</v>
      </c>
      <c r="T9" s="48">
        <f t="shared" si="1"/>
        <v>3</v>
      </c>
      <c r="U9" s="48">
        <f t="shared" si="1"/>
        <v>3</v>
      </c>
      <c r="V9" s="48">
        <f t="shared" ref="V9:W9" si="5">SUM(V11,V13)</f>
        <v>3</v>
      </c>
      <c r="W9" s="48">
        <f t="shared" si="5"/>
        <v>3</v>
      </c>
      <c r="X9" s="48">
        <f>SUM(X11,X13)</f>
        <v>3</v>
      </c>
      <c r="Y9" s="48" t="s">
        <v>130</v>
      </c>
      <c r="Z9" s="48" t="s">
        <v>130</v>
      </c>
      <c r="AA9" s="48">
        <f t="shared" ref="AA9:AB9" si="6">SUM(AA11,AA13)</f>
        <v>3</v>
      </c>
      <c r="AB9" s="48">
        <f t="shared" si="6"/>
        <v>3</v>
      </c>
      <c r="AC9" s="62"/>
      <c r="AD9" s="56" t="s">
        <v>136</v>
      </c>
      <c r="AE9" s="48"/>
      <c r="AF9" s="48">
        <f>SUM(E9:AB9)</f>
        <v>45</v>
      </c>
    </row>
    <row r="10" spans="1:32" ht="20.100000000000001" customHeight="1">
      <c r="A10" s="198"/>
      <c r="B10" s="81" t="s">
        <v>126</v>
      </c>
      <c r="C10" s="66" t="s">
        <v>173</v>
      </c>
      <c r="D10" s="49" t="s">
        <v>125</v>
      </c>
      <c r="E10" s="49">
        <v>2</v>
      </c>
      <c r="F10" s="49">
        <v>2</v>
      </c>
      <c r="G10" s="48" t="s">
        <v>149</v>
      </c>
      <c r="H10" s="48" t="s">
        <v>188</v>
      </c>
      <c r="I10" s="48" t="s">
        <v>170</v>
      </c>
      <c r="J10" s="48" t="s">
        <v>170</v>
      </c>
      <c r="K10" s="60">
        <v>2</v>
      </c>
      <c r="L10" s="62">
        <v>2</v>
      </c>
      <c r="M10" s="60">
        <v>2</v>
      </c>
      <c r="N10" s="60">
        <v>2</v>
      </c>
      <c r="O10" s="60">
        <v>2</v>
      </c>
      <c r="P10" s="48" t="s">
        <v>188</v>
      </c>
      <c r="Q10" s="48" t="s">
        <v>188</v>
      </c>
      <c r="R10" s="48" t="s">
        <v>149</v>
      </c>
      <c r="S10" s="60">
        <v>2</v>
      </c>
      <c r="T10" s="62">
        <v>2</v>
      </c>
      <c r="U10" s="62">
        <v>2</v>
      </c>
      <c r="V10" s="49">
        <v>2</v>
      </c>
      <c r="W10" s="71">
        <v>2</v>
      </c>
      <c r="X10" s="60">
        <v>2</v>
      </c>
      <c r="Y10" s="48" t="s">
        <v>130</v>
      </c>
      <c r="Z10" s="48" t="s">
        <v>130</v>
      </c>
      <c r="AA10" s="62">
        <v>2</v>
      </c>
      <c r="AB10" s="62">
        <v>2</v>
      </c>
      <c r="AC10" s="62"/>
      <c r="AD10" s="56" t="s">
        <v>136</v>
      </c>
      <c r="AE10" s="49">
        <f>SUM(E10:AB10)</f>
        <v>30</v>
      </c>
      <c r="AF10" s="60"/>
    </row>
    <row r="11" spans="1:32" ht="20.100000000000001" customHeight="1">
      <c r="A11" s="198"/>
      <c r="B11" s="83"/>
      <c r="C11" s="59"/>
      <c r="D11" s="49" t="s">
        <v>75</v>
      </c>
      <c r="E11" s="49">
        <v>1</v>
      </c>
      <c r="F11" s="49">
        <v>1</v>
      </c>
      <c r="G11" s="48" t="s">
        <v>149</v>
      </c>
      <c r="H11" s="48" t="s">
        <v>188</v>
      </c>
      <c r="I11" s="48" t="s">
        <v>170</v>
      </c>
      <c r="J11" s="48" t="s">
        <v>188</v>
      </c>
      <c r="K11" s="60">
        <v>1</v>
      </c>
      <c r="L11" s="62">
        <v>1</v>
      </c>
      <c r="M11" s="60">
        <v>1</v>
      </c>
      <c r="N11" s="60">
        <v>1</v>
      </c>
      <c r="O11" s="60">
        <v>1</v>
      </c>
      <c r="P11" s="48" t="s">
        <v>188</v>
      </c>
      <c r="Q11" s="48" t="s">
        <v>188</v>
      </c>
      <c r="R11" s="48" t="s">
        <v>149</v>
      </c>
      <c r="S11" s="60">
        <v>1</v>
      </c>
      <c r="T11" s="62">
        <v>1</v>
      </c>
      <c r="U11" s="62">
        <v>1</v>
      </c>
      <c r="V11" s="49">
        <v>1</v>
      </c>
      <c r="W11" s="71">
        <v>1</v>
      </c>
      <c r="X11" s="60">
        <v>1</v>
      </c>
      <c r="Y11" s="48" t="s">
        <v>130</v>
      </c>
      <c r="Z11" s="48" t="s">
        <v>130</v>
      </c>
      <c r="AA11" s="62">
        <v>1</v>
      </c>
      <c r="AB11" s="62">
        <v>1</v>
      </c>
      <c r="AC11" s="62"/>
      <c r="AD11" s="56" t="s">
        <v>136</v>
      </c>
      <c r="AE11" s="49"/>
      <c r="AF11" s="60">
        <f>SUM(E11:AB11)</f>
        <v>15</v>
      </c>
    </row>
    <row r="12" spans="1:32" ht="20.100000000000001" customHeight="1">
      <c r="A12" s="198"/>
      <c r="B12" s="81" t="s">
        <v>127</v>
      </c>
      <c r="C12" s="78" t="s">
        <v>116</v>
      </c>
      <c r="D12" s="49" t="s">
        <v>125</v>
      </c>
      <c r="E12" s="49">
        <v>2</v>
      </c>
      <c r="F12" s="49">
        <v>2</v>
      </c>
      <c r="G12" s="48" t="s">
        <v>149</v>
      </c>
      <c r="H12" s="48" t="s">
        <v>188</v>
      </c>
      <c r="I12" s="48" t="s">
        <v>170</v>
      </c>
      <c r="J12" s="48" t="s">
        <v>188</v>
      </c>
      <c r="K12" s="60">
        <v>2</v>
      </c>
      <c r="L12" s="62">
        <v>2</v>
      </c>
      <c r="M12" s="60">
        <v>2</v>
      </c>
      <c r="N12" s="60">
        <v>2</v>
      </c>
      <c r="O12" s="60">
        <v>2</v>
      </c>
      <c r="P12" s="48" t="s">
        <v>188</v>
      </c>
      <c r="Q12" s="48" t="s">
        <v>188</v>
      </c>
      <c r="R12" s="48" t="s">
        <v>149</v>
      </c>
      <c r="S12" s="60">
        <v>2</v>
      </c>
      <c r="T12" s="62">
        <v>2</v>
      </c>
      <c r="U12" s="62">
        <v>2</v>
      </c>
      <c r="V12" s="49">
        <v>2</v>
      </c>
      <c r="W12" s="71">
        <v>2</v>
      </c>
      <c r="X12" s="60">
        <v>2</v>
      </c>
      <c r="Y12" s="48" t="s">
        <v>130</v>
      </c>
      <c r="Z12" s="48" t="s">
        <v>130</v>
      </c>
      <c r="AA12" s="62">
        <v>2</v>
      </c>
      <c r="AB12" s="62">
        <v>2</v>
      </c>
      <c r="AC12" s="62"/>
      <c r="AD12" s="56" t="s">
        <v>136</v>
      </c>
      <c r="AE12" s="49">
        <f>SUM(E12:AB12)</f>
        <v>30</v>
      </c>
      <c r="AF12" s="60"/>
    </row>
    <row r="13" spans="1:32" ht="20.100000000000001" customHeight="1">
      <c r="A13" s="198"/>
      <c r="B13" s="83"/>
      <c r="C13" s="59" t="s">
        <v>140</v>
      </c>
      <c r="D13" s="49" t="s">
        <v>75</v>
      </c>
      <c r="E13" s="49">
        <v>2</v>
      </c>
      <c r="F13" s="49">
        <v>2</v>
      </c>
      <c r="G13" s="48" t="s">
        <v>149</v>
      </c>
      <c r="H13" s="48" t="s">
        <v>188</v>
      </c>
      <c r="I13" s="48" t="s">
        <v>170</v>
      </c>
      <c r="J13" s="48" t="s">
        <v>188</v>
      </c>
      <c r="K13" s="60">
        <v>2</v>
      </c>
      <c r="L13" s="62">
        <v>2</v>
      </c>
      <c r="M13" s="60">
        <v>2</v>
      </c>
      <c r="N13" s="60">
        <v>2</v>
      </c>
      <c r="O13" s="60">
        <v>2</v>
      </c>
      <c r="P13" s="48" t="s">
        <v>188</v>
      </c>
      <c r="Q13" s="48" t="s">
        <v>188</v>
      </c>
      <c r="R13" s="48" t="s">
        <v>149</v>
      </c>
      <c r="S13" s="60">
        <v>2</v>
      </c>
      <c r="T13" s="62">
        <v>2</v>
      </c>
      <c r="U13" s="62">
        <v>2</v>
      </c>
      <c r="V13" s="49">
        <v>2</v>
      </c>
      <c r="W13" s="71">
        <v>2</v>
      </c>
      <c r="X13" s="60">
        <v>2</v>
      </c>
      <c r="Y13" s="48" t="s">
        <v>130</v>
      </c>
      <c r="Z13" s="48" t="s">
        <v>130</v>
      </c>
      <c r="AA13" s="62">
        <v>2</v>
      </c>
      <c r="AB13" s="62">
        <v>2</v>
      </c>
      <c r="AC13" s="62"/>
      <c r="AD13" s="56" t="s">
        <v>136</v>
      </c>
      <c r="AE13" s="49"/>
      <c r="AF13" s="60">
        <v>30</v>
      </c>
    </row>
    <row r="14" spans="1:32" ht="20.100000000000001" customHeight="1">
      <c r="A14" s="198"/>
      <c r="B14" s="195" t="s">
        <v>69</v>
      </c>
      <c r="C14" s="246" t="s">
        <v>165</v>
      </c>
      <c r="D14" s="48" t="s">
        <v>125</v>
      </c>
      <c r="E14" s="48">
        <f>SUM(E16)</f>
        <v>3</v>
      </c>
      <c r="F14" s="48">
        <f>SUM(F16)</f>
        <v>3</v>
      </c>
      <c r="G14" s="48" t="s">
        <v>149</v>
      </c>
      <c r="H14" s="48" t="s">
        <v>188</v>
      </c>
      <c r="I14" s="48" t="s">
        <v>170</v>
      </c>
      <c r="J14" s="48" t="s">
        <v>188</v>
      </c>
      <c r="K14" s="48">
        <f>SUM(K16)</f>
        <v>3</v>
      </c>
      <c r="L14" s="48">
        <f t="shared" ref="L14:N14" si="7">SUM(L16)</f>
        <v>3</v>
      </c>
      <c r="M14" s="48">
        <f t="shared" si="7"/>
        <v>3</v>
      </c>
      <c r="N14" s="48">
        <f t="shared" si="7"/>
        <v>3</v>
      </c>
      <c r="O14" s="48">
        <f>SUM(O16)</f>
        <v>3</v>
      </c>
      <c r="P14" s="48" t="s">
        <v>188</v>
      </c>
      <c r="Q14" s="48" t="s">
        <v>188</v>
      </c>
      <c r="R14" s="48" t="s">
        <v>149</v>
      </c>
      <c r="S14" s="48">
        <f t="shared" ref="S14:U15" si="8">SUM(S16)</f>
        <v>3</v>
      </c>
      <c r="T14" s="48">
        <f t="shared" si="8"/>
        <v>3</v>
      </c>
      <c r="U14" s="48">
        <f t="shared" si="8"/>
        <v>3</v>
      </c>
      <c r="V14" s="48">
        <f t="shared" ref="V14:W14" si="9">SUM(V16)</f>
        <v>3</v>
      </c>
      <c r="W14" s="48">
        <f t="shared" si="9"/>
        <v>3</v>
      </c>
      <c r="X14" s="48">
        <f>SUM(X16)</f>
        <v>3</v>
      </c>
      <c r="Y14" s="48" t="s">
        <v>130</v>
      </c>
      <c r="Z14" s="48" t="s">
        <v>130</v>
      </c>
      <c r="AA14" s="48">
        <f t="shared" ref="AA14:AB14" si="10">SUM(AA16)</f>
        <v>3</v>
      </c>
      <c r="AB14" s="48">
        <f t="shared" si="10"/>
        <v>3</v>
      </c>
      <c r="AC14" s="60"/>
      <c r="AD14" s="56" t="s">
        <v>136</v>
      </c>
      <c r="AE14" s="48">
        <f>SUM(E14:AB14)</f>
        <v>45</v>
      </c>
      <c r="AF14" s="48"/>
    </row>
    <row r="15" spans="1:32" ht="20.100000000000001" customHeight="1">
      <c r="A15" s="198"/>
      <c r="B15" s="245"/>
      <c r="C15" s="247"/>
      <c r="D15" s="48" t="s">
        <v>75</v>
      </c>
      <c r="E15" s="48">
        <f>SUM(E17)</f>
        <v>2</v>
      </c>
      <c r="F15" s="48">
        <f>SUM(F17)</f>
        <v>1</v>
      </c>
      <c r="G15" s="48" t="s">
        <v>149</v>
      </c>
      <c r="H15" s="48" t="s">
        <v>188</v>
      </c>
      <c r="I15" s="48" t="s">
        <v>170</v>
      </c>
      <c r="J15" s="48" t="s">
        <v>188</v>
      </c>
      <c r="K15" s="48">
        <f>SUM(K17)</f>
        <v>2</v>
      </c>
      <c r="L15" s="48">
        <f t="shared" ref="L15:N15" si="11">SUM(L17)</f>
        <v>1</v>
      </c>
      <c r="M15" s="48">
        <f t="shared" si="11"/>
        <v>2</v>
      </c>
      <c r="N15" s="48">
        <f t="shared" si="11"/>
        <v>1</v>
      </c>
      <c r="O15" s="48">
        <f>SUM(O17)</f>
        <v>2</v>
      </c>
      <c r="P15" s="48" t="s">
        <v>188</v>
      </c>
      <c r="Q15" s="48" t="s">
        <v>188</v>
      </c>
      <c r="R15" s="48" t="s">
        <v>149</v>
      </c>
      <c r="S15" s="48">
        <f t="shared" si="8"/>
        <v>1</v>
      </c>
      <c r="T15" s="48">
        <f t="shared" si="8"/>
        <v>1</v>
      </c>
      <c r="U15" s="48">
        <f t="shared" si="8"/>
        <v>2</v>
      </c>
      <c r="V15" s="48">
        <f t="shared" ref="V15:W15" si="12">SUM(V17)</f>
        <v>1</v>
      </c>
      <c r="W15" s="48">
        <f t="shared" si="12"/>
        <v>1</v>
      </c>
      <c r="X15" s="48">
        <f>SUM(X17)</f>
        <v>2</v>
      </c>
      <c r="Y15" s="48" t="s">
        <v>130</v>
      </c>
      <c r="Z15" s="48" t="s">
        <v>130</v>
      </c>
      <c r="AA15" s="48">
        <f t="shared" ref="AA15:AB15" si="13">SUM(AA17)</f>
        <v>2</v>
      </c>
      <c r="AB15" s="48">
        <f t="shared" si="13"/>
        <v>1</v>
      </c>
      <c r="AC15" s="60"/>
      <c r="AD15" s="56" t="s">
        <v>136</v>
      </c>
      <c r="AE15" s="48"/>
      <c r="AF15" s="48">
        <f>SUM(E15:AB15)</f>
        <v>22</v>
      </c>
    </row>
    <row r="16" spans="1:32" ht="20.100000000000001" customHeight="1">
      <c r="A16" s="198"/>
      <c r="B16" s="201" t="s">
        <v>166</v>
      </c>
      <c r="C16" s="92" t="s">
        <v>167</v>
      </c>
      <c r="D16" s="49" t="s">
        <v>125</v>
      </c>
      <c r="E16" s="49">
        <v>3</v>
      </c>
      <c r="F16" s="49">
        <v>3</v>
      </c>
      <c r="G16" s="48" t="s">
        <v>149</v>
      </c>
      <c r="H16" s="48" t="s">
        <v>188</v>
      </c>
      <c r="I16" s="48" t="s">
        <v>170</v>
      </c>
      <c r="J16" s="48" t="s">
        <v>188</v>
      </c>
      <c r="K16" s="60">
        <v>3</v>
      </c>
      <c r="L16" s="62">
        <v>3</v>
      </c>
      <c r="M16" s="60">
        <v>3</v>
      </c>
      <c r="N16" s="60">
        <v>3</v>
      </c>
      <c r="O16" s="60">
        <v>3</v>
      </c>
      <c r="P16" s="48" t="s">
        <v>188</v>
      </c>
      <c r="Q16" s="48" t="s">
        <v>188</v>
      </c>
      <c r="R16" s="48" t="s">
        <v>149</v>
      </c>
      <c r="S16" s="60">
        <v>3</v>
      </c>
      <c r="T16" s="62">
        <v>3</v>
      </c>
      <c r="U16" s="62">
        <v>3</v>
      </c>
      <c r="V16" s="49">
        <v>3</v>
      </c>
      <c r="W16" s="71">
        <v>3</v>
      </c>
      <c r="X16" s="60">
        <v>3</v>
      </c>
      <c r="Y16" s="48" t="s">
        <v>130</v>
      </c>
      <c r="Z16" s="48" t="s">
        <v>130</v>
      </c>
      <c r="AA16" s="62">
        <v>3</v>
      </c>
      <c r="AB16" s="62">
        <v>3</v>
      </c>
      <c r="AC16" s="56" t="s">
        <v>146</v>
      </c>
      <c r="AD16" s="56" t="s">
        <v>136</v>
      </c>
      <c r="AE16" s="49">
        <f>SUM(E16:AB16)</f>
        <v>45</v>
      </c>
      <c r="AF16" s="60"/>
    </row>
    <row r="17" spans="1:32" ht="20.100000000000001" customHeight="1">
      <c r="A17" s="198"/>
      <c r="B17" s="202"/>
      <c r="C17" s="93" t="s">
        <v>209</v>
      </c>
      <c r="D17" s="49" t="s">
        <v>75</v>
      </c>
      <c r="E17" s="49">
        <v>2</v>
      </c>
      <c r="F17" s="49">
        <v>1</v>
      </c>
      <c r="G17" s="48" t="s">
        <v>149</v>
      </c>
      <c r="H17" s="48" t="s">
        <v>188</v>
      </c>
      <c r="I17" s="48" t="s">
        <v>170</v>
      </c>
      <c r="J17" s="48" t="s">
        <v>188</v>
      </c>
      <c r="K17" s="60">
        <v>2</v>
      </c>
      <c r="L17" s="62">
        <v>1</v>
      </c>
      <c r="M17" s="60">
        <v>2</v>
      </c>
      <c r="N17" s="60">
        <v>1</v>
      </c>
      <c r="O17" s="60">
        <v>2</v>
      </c>
      <c r="P17" s="48" t="s">
        <v>188</v>
      </c>
      <c r="Q17" s="48" t="s">
        <v>188</v>
      </c>
      <c r="R17" s="48" t="s">
        <v>149</v>
      </c>
      <c r="S17" s="60">
        <v>1</v>
      </c>
      <c r="T17" s="62">
        <v>1</v>
      </c>
      <c r="U17" s="62">
        <v>2</v>
      </c>
      <c r="V17" s="49">
        <v>1</v>
      </c>
      <c r="W17" s="71">
        <v>1</v>
      </c>
      <c r="X17" s="60">
        <v>2</v>
      </c>
      <c r="Y17" s="48" t="s">
        <v>130</v>
      </c>
      <c r="Z17" s="48" t="s">
        <v>130</v>
      </c>
      <c r="AA17" s="62">
        <v>2</v>
      </c>
      <c r="AB17" s="62">
        <v>1</v>
      </c>
      <c r="AC17" s="62"/>
      <c r="AD17" s="56" t="s">
        <v>136</v>
      </c>
      <c r="AE17" s="49"/>
      <c r="AF17" s="60">
        <f>SUM(E17:AB17)</f>
        <v>22</v>
      </c>
    </row>
    <row r="18" spans="1:32" ht="20.100000000000001" customHeight="1">
      <c r="A18" s="198"/>
      <c r="B18" s="195" t="s">
        <v>128</v>
      </c>
      <c r="C18" s="195" t="s">
        <v>129</v>
      </c>
      <c r="D18" s="48" t="s">
        <v>125</v>
      </c>
      <c r="E18" s="48">
        <f>SUM(E20,)</f>
        <v>3</v>
      </c>
      <c r="F18" s="48">
        <f>SUM(F20,)</f>
        <v>3</v>
      </c>
      <c r="G18" s="48" t="s">
        <v>149</v>
      </c>
      <c r="H18" s="48" t="s">
        <v>188</v>
      </c>
      <c r="I18" s="48" t="s">
        <v>170</v>
      </c>
      <c r="J18" s="48" t="s">
        <v>130</v>
      </c>
      <c r="K18" s="48">
        <f>SUM(K20)</f>
        <v>3</v>
      </c>
      <c r="L18" s="48">
        <f t="shared" ref="L18:AB18" si="14">SUM(L20,)</f>
        <v>3</v>
      </c>
      <c r="M18" s="48">
        <f t="shared" si="14"/>
        <v>3</v>
      </c>
      <c r="N18" s="48">
        <f t="shared" si="14"/>
        <v>3</v>
      </c>
      <c r="O18" s="48">
        <f t="shared" si="14"/>
        <v>3</v>
      </c>
      <c r="P18" s="48" t="s">
        <v>188</v>
      </c>
      <c r="Q18" s="48" t="s">
        <v>188</v>
      </c>
      <c r="R18" s="48" t="s">
        <v>149</v>
      </c>
      <c r="S18" s="48">
        <f>SUM(S20)</f>
        <v>3</v>
      </c>
      <c r="T18" s="48">
        <f t="shared" si="14"/>
        <v>3</v>
      </c>
      <c r="U18" s="48">
        <f t="shared" si="14"/>
        <v>3</v>
      </c>
      <c r="V18" s="48">
        <f t="shared" si="14"/>
        <v>3</v>
      </c>
      <c r="W18" s="48">
        <f t="shared" si="14"/>
        <v>3</v>
      </c>
      <c r="X18" s="48">
        <f t="shared" si="14"/>
        <v>3</v>
      </c>
      <c r="Y18" s="48" t="s">
        <v>130</v>
      </c>
      <c r="Z18" s="48" t="s">
        <v>130</v>
      </c>
      <c r="AA18" s="48">
        <f t="shared" si="14"/>
        <v>3</v>
      </c>
      <c r="AB18" s="48">
        <f t="shared" si="14"/>
        <v>3</v>
      </c>
      <c r="AC18" s="62"/>
      <c r="AD18" s="56" t="s">
        <v>136</v>
      </c>
      <c r="AE18" s="48">
        <f>SUM(E18:AB18)</f>
        <v>45</v>
      </c>
      <c r="AF18" s="48"/>
    </row>
    <row r="19" spans="1:32" ht="20.100000000000001" customHeight="1">
      <c r="A19" s="198"/>
      <c r="B19" s="196"/>
      <c r="C19" s="196"/>
      <c r="D19" s="48" t="s">
        <v>75</v>
      </c>
      <c r="E19" s="48">
        <f>SUM(E21,)</f>
        <v>1</v>
      </c>
      <c r="F19" s="48">
        <f t="shared" ref="F19:AB19" si="15">SUM(F21,)</f>
        <v>2</v>
      </c>
      <c r="G19" s="48" t="s">
        <v>149</v>
      </c>
      <c r="H19" s="48" t="s">
        <v>188</v>
      </c>
      <c r="I19" s="48" t="s">
        <v>170</v>
      </c>
      <c r="J19" s="48" t="s">
        <v>130</v>
      </c>
      <c r="K19" s="48">
        <f>SUM(K21)</f>
        <v>1</v>
      </c>
      <c r="L19" s="48">
        <f t="shared" si="15"/>
        <v>2</v>
      </c>
      <c r="M19" s="48">
        <f t="shared" si="15"/>
        <v>1</v>
      </c>
      <c r="N19" s="48">
        <f t="shared" si="15"/>
        <v>2</v>
      </c>
      <c r="O19" s="48">
        <f t="shared" si="15"/>
        <v>1</v>
      </c>
      <c r="P19" s="48" t="s">
        <v>188</v>
      </c>
      <c r="Q19" s="48" t="s">
        <v>188</v>
      </c>
      <c r="R19" s="48" t="s">
        <v>149</v>
      </c>
      <c r="S19" s="48">
        <f>SUM(S21)</f>
        <v>2</v>
      </c>
      <c r="T19" s="48">
        <f t="shared" si="15"/>
        <v>1</v>
      </c>
      <c r="U19" s="48">
        <f t="shared" si="15"/>
        <v>1</v>
      </c>
      <c r="V19" s="48">
        <f t="shared" si="15"/>
        <v>2</v>
      </c>
      <c r="W19" s="48">
        <f t="shared" si="15"/>
        <v>1</v>
      </c>
      <c r="X19" s="48">
        <f t="shared" si="15"/>
        <v>2</v>
      </c>
      <c r="Y19" s="48" t="s">
        <v>130</v>
      </c>
      <c r="Z19" s="48" t="s">
        <v>130</v>
      </c>
      <c r="AA19" s="48">
        <f t="shared" si="15"/>
        <v>1</v>
      </c>
      <c r="AB19" s="48">
        <f t="shared" si="15"/>
        <v>2</v>
      </c>
      <c r="AC19" s="62"/>
      <c r="AD19" s="56" t="s">
        <v>136</v>
      </c>
      <c r="AE19" s="48"/>
      <c r="AF19" s="48">
        <f>SUM(E19:AB19)</f>
        <v>22</v>
      </c>
    </row>
    <row r="20" spans="1:32" ht="20.100000000000001" customHeight="1">
      <c r="A20" s="198"/>
      <c r="B20" s="200" t="s">
        <v>145</v>
      </c>
      <c r="C20" s="55" t="s">
        <v>142</v>
      </c>
      <c r="D20" s="49" t="s">
        <v>125</v>
      </c>
      <c r="E20" s="49">
        <v>3</v>
      </c>
      <c r="F20" s="49">
        <v>3</v>
      </c>
      <c r="G20" s="48" t="s">
        <v>149</v>
      </c>
      <c r="H20" s="48" t="s">
        <v>188</v>
      </c>
      <c r="I20" s="48" t="s">
        <v>170</v>
      </c>
      <c r="J20" s="48" t="s">
        <v>130</v>
      </c>
      <c r="K20" s="60">
        <v>3</v>
      </c>
      <c r="L20" s="62">
        <v>3</v>
      </c>
      <c r="M20" s="60">
        <v>3</v>
      </c>
      <c r="N20" s="60">
        <v>3</v>
      </c>
      <c r="O20" s="60">
        <v>3</v>
      </c>
      <c r="P20" s="48" t="s">
        <v>188</v>
      </c>
      <c r="Q20" s="48" t="s">
        <v>188</v>
      </c>
      <c r="R20" s="48" t="s">
        <v>149</v>
      </c>
      <c r="S20" s="60">
        <v>3</v>
      </c>
      <c r="T20" s="62">
        <v>3</v>
      </c>
      <c r="U20" s="62">
        <v>3</v>
      </c>
      <c r="V20" s="49">
        <v>3</v>
      </c>
      <c r="W20" s="71">
        <v>3</v>
      </c>
      <c r="X20" s="60">
        <v>3</v>
      </c>
      <c r="Y20" s="48" t="s">
        <v>130</v>
      </c>
      <c r="Z20" s="48" t="s">
        <v>130</v>
      </c>
      <c r="AA20" s="62">
        <v>3</v>
      </c>
      <c r="AB20" s="62">
        <v>3</v>
      </c>
      <c r="AC20" s="62"/>
      <c r="AD20" s="56" t="s">
        <v>136</v>
      </c>
      <c r="AE20" s="49">
        <f>SUM(E20:AB20)</f>
        <v>45</v>
      </c>
      <c r="AF20" s="49"/>
    </row>
    <row r="21" spans="1:32" ht="20.100000000000001" customHeight="1">
      <c r="A21" s="198"/>
      <c r="B21" s="202"/>
      <c r="C21" s="61"/>
      <c r="D21" s="49" t="s">
        <v>75</v>
      </c>
      <c r="E21" s="49">
        <v>1</v>
      </c>
      <c r="F21" s="49">
        <v>2</v>
      </c>
      <c r="G21" s="48" t="s">
        <v>149</v>
      </c>
      <c r="H21" s="48" t="s">
        <v>188</v>
      </c>
      <c r="I21" s="48" t="s">
        <v>170</v>
      </c>
      <c r="J21" s="48" t="s">
        <v>130</v>
      </c>
      <c r="K21" s="60">
        <v>1</v>
      </c>
      <c r="L21" s="62">
        <v>2</v>
      </c>
      <c r="M21" s="60">
        <v>1</v>
      </c>
      <c r="N21" s="60">
        <v>2</v>
      </c>
      <c r="O21" s="60">
        <v>1</v>
      </c>
      <c r="P21" s="48" t="s">
        <v>188</v>
      </c>
      <c r="Q21" s="48" t="s">
        <v>188</v>
      </c>
      <c r="R21" s="48" t="s">
        <v>149</v>
      </c>
      <c r="S21" s="60">
        <v>2</v>
      </c>
      <c r="T21" s="62">
        <v>1</v>
      </c>
      <c r="U21" s="62">
        <v>1</v>
      </c>
      <c r="V21" s="49">
        <v>2</v>
      </c>
      <c r="W21" s="71">
        <v>1</v>
      </c>
      <c r="X21" s="60">
        <v>2</v>
      </c>
      <c r="Y21" s="48" t="s">
        <v>130</v>
      </c>
      <c r="Z21" s="48" t="s">
        <v>130</v>
      </c>
      <c r="AA21" s="62">
        <v>1</v>
      </c>
      <c r="AB21" s="62">
        <v>2</v>
      </c>
      <c r="AC21" s="62"/>
      <c r="AD21" s="56" t="s">
        <v>136</v>
      </c>
      <c r="AE21" s="49"/>
      <c r="AF21" s="49">
        <f>SUM(E21:AB21)</f>
        <v>22</v>
      </c>
    </row>
    <row r="22" spans="1:32" ht="20.100000000000001" customHeight="1">
      <c r="A22" s="198"/>
      <c r="B22" s="189" t="s">
        <v>138</v>
      </c>
      <c r="C22" s="189" t="s">
        <v>109</v>
      </c>
      <c r="D22" s="48" t="s">
        <v>125</v>
      </c>
      <c r="E22" s="48">
        <f>SUM(E24,E34,)</f>
        <v>26</v>
      </c>
      <c r="F22" s="48">
        <f>SUM(F24,F34,J41)</f>
        <v>26</v>
      </c>
      <c r="G22" s="48" t="s">
        <v>149</v>
      </c>
      <c r="H22" s="48" t="s">
        <v>188</v>
      </c>
      <c r="I22" s="48" t="s">
        <v>170</v>
      </c>
      <c r="J22" s="48" t="s">
        <v>130</v>
      </c>
      <c r="K22" s="48">
        <f>SUM(K24,K34)</f>
        <v>26</v>
      </c>
      <c r="L22" s="48">
        <f>SUM(L24,L34)</f>
        <v>26</v>
      </c>
      <c r="M22" s="48">
        <f t="shared" ref="M22:N22" si="16">SUM(M24,M34)</f>
        <v>26</v>
      </c>
      <c r="N22" s="48">
        <f t="shared" si="16"/>
        <v>26</v>
      </c>
      <c r="O22" s="48">
        <f>SUM(O24,O34,S41)</f>
        <v>26</v>
      </c>
      <c r="P22" s="48" t="s">
        <v>188</v>
      </c>
      <c r="Q22" s="48" t="s">
        <v>188</v>
      </c>
      <c r="R22" s="48" t="s">
        <v>149</v>
      </c>
      <c r="S22" s="48">
        <f t="shared" ref="S22:U23" si="17">SUM(S24,S34)</f>
        <v>26</v>
      </c>
      <c r="T22" s="48">
        <f t="shared" si="17"/>
        <v>26</v>
      </c>
      <c r="U22" s="48">
        <f t="shared" si="17"/>
        <v>26</v>
      </c>
      <c r="V22" s="48">
        <f t="shared" ref="V22:W22" si="18">SUM(V24,V34)</f>
        <v>26</v>
      </c>
      <c r="W22" s="48">
        <f t="shared" si="18"/>
        <v>26</v>
      </c>
      <c r="X22" s="48">
        <f>SUM(X24,X34)</f>
        <v>26</v>
      </c>
      <c r="Y22" s="48" t="s">
        <v>130</v>
      </c>
      <c r="Z22" s="48" t="s">
        <v>130</v>
      </c>
      <c r="AA22" s="48">
        <f>SUM(AA24,AA34,AE41)</f>
        <v>26</v>
      </c>
      <c r="AB22" s="48">
        <f>SUM(AB24,AB34)</f>
        <v>26</v>
      </c>
      <c r="AC22" s="62"/>
      <c r="AD22" s="56" t="s">
        <v>136</v>
      </c>
      <c r="AE22" s="48">
        <f>SUM(AE24,AE34)</f>
        <v>390</v>
      </c>
      <c r="AF22" s="48"/>
    </row>
    <row r="23" spans="1:32" ht="20.100000000000001" customHeight="1">
      <c r="A23" s="198"/>
      <c r="B23" s="190"/>
      <c r="C23" s="190"/>
      <c r="D23" s="48" t="s">
        <v>75</v>
      </c>
      <c r="E23" s="48">
        <f>SUM(E25,E35)</f>
        <v>12</v>
      </c>
      <c r="F23" s="48">
        <f>SUM(F25,F35)</f>
        <v>12</v>
      </c>
      <c r="G23" s="48" t="s">
        <v>149</v>
      </c>
      <c r="H23" s="48" t="s">
        <v>188</v>
      </c>
      <c r="I23" s="48" t="s">
        <v>170</v>
      </c>
      <c r="J23" s="48" t="s">
        <v>130</v>
      </c>
      <c r="K23" s="48">
        <f>SUM(K25,K35)</f>
        <v>12</v>
      </c>
      <c r="L23" s="48">
        <f>SUM(L25,L35)</f>
        <v>12</v>
      </c>
      <c r="M23" s="48">
        <f t="shared" ref="M23:N23" si="19">SUM(M25,M35)</f>
        <v>12</v>
      </c>
      <c r="N23" s="48">
        <f t="shared" si="19"/>
        <v>12</v>
      </c>
      <c r="O23" s="48">
        <f>SUM(O25,O35)</f>
        <v>12</v>
      </c>
      <c r="P23" s="48" t="s">
        <v>188</v>
      </c>
      <c r="Q23" s="48" t="s">
        <v>188</v>
      </c>
      <c r="R23" s="48" t="s">
        <v>149</v>
      </c>
      <c r="S23" s="48">
        <f t="shared" si="17"/>
        <v>12</v>
      </c>
      <c r="T23" s="48">
        <f t="shared" si="17"/>
        <v>13</v>
      </c>
      <c r="U23" s="48">
        <f t="shared" si="17"/>
        <v>12</v>
      </c>
      <c r="V23" s="48">
        <f t="shared" ref="V23:W23" si="20">SUM(V25,V35)</f>
        <v>12</v>
      </c>
      <c r="W23" s="48">
        <f t="shared" si="20"/>
        <v>13</v>
      </c>
      <c r="X23" s="48">
        <f>SUM(X25,X35)</f>
        <v>11</v>
      </c>
      <c r="Y23" s="48" t="s">
        <v>130</v>
      </c>
      <c r="Z23" s="48" t="s">
        <v>130</v>
      </c>
      <c r="AA23" s="48">
        <f>SUM(AA25,AA35)</f>
        <v>12</v>
      </c>
      <c r="AB23" s="48">
        <f>SUM(AB25,AB35)</f>
        <v>12</v>
      </c>
      <c r="AC23" s="62"/>
      <c r="AD23" s="56" t="s">
        <v>136</v>
      </c>
      <c r="AE23" s="48"/>
      <c r="AF23" s="48">
        <f>SUM(AF25,AF35,)</f>
        <v>181</v>
      </c>
    </row>
    <row r="24" spans="1:32" ht="20.100000000000001" customHeight="1">
      <c r="A24" s="198"/>
      <c r="B24" s="189" t="s">
        <v>150</v>
      </c>
      <c r="C24" s="191" t="s">
        <v>151</v>
      </c>
      <c r="D24" s="48" t="s">
        <v>125</v>
      </c>
      <c r="E24" s="48">
        <f>SUM(E26,E28,E30,E32)</f>
        <v>10</v>
      </c>
      <c r="F24" s="48">
        <f t="shared" ref="F24:AB24" si="21">SUM(F26,F28,F30,F32)</f>
        <v>10</v>
      </c>
      <c r="G24" s="48" t="s">
        <v>149</v>
      </c>
      <c r="H24" s="48" t="s">
        <v>188</v>
      </c>
      <c r="I24" s="48" t="s">
        <v>170</v>
      </c>
      <c r="J24" s="48" t="s">
        <v>130</v>
      </c>
      <c r="K24" s="48">
        <f>SUM(K26,K28,K30,K32)</f>
        <v>10</v>
      </c>
      <c r="L24" s="48">
        <f>SUM(L26,L28,L30,L32)</f>
        <v>10</v>
      </c>
      <c r="M24" s="48">
        <f t="shared" ref="M24:O24" si="22">SUM(M26,M28,M30,M32)</f>
        <v>10</v>
      </c>
      <c r="N24" s="48">
        <f t="shared" si="22"/>
        <v>10</v>
      </c>
      <c r="O24" s="48">
        <f t="shared" si="22"/>
        <v>10</v>
      </c>
      <c r="P24" s="48" t="s">
        <v>188</v>
      </c>
      <c r="Q24" s="48" t="s">
        <v>188</v>
      </c>
      <c r="R24" s="48" t="s">
        <v>149</v>
      </c>
      <c r="S24" s="48">
        <f>SUM(S26,S28,S30,S32)</f>
        <v>10</v>
      </c>
      <c r="T24" s="48">
        <f t="shared" si="21"/>
        <v>10</v>
      </c>
      <c r="U24" s="48">
        <f t="shared" si="21"/>
        <v>10</v>
      </c>
      <c r="V24" s="48">
        <f t="shared" si="21"/>
        <v>10</v>
      </c>
      <c r="W24" s="48">
        <f t="shared" si="21"/>
        <v>10</v>
      </c>
      <c r="X24" s="48">
        <f t="shared" si="21"/>
        <v>10</v>
      </c>
      <c r="Y24" s="48" t="s">
        <v>130</v>
      </c>
      <c r="Z24" s="48" t="s">
        <v>130</v>
      </c>
      <c r="AA24" s="48">
        <f t="shared" si="21"/>
        <v>10</v>
      </c>
      <c r="AB24" s="48">
        <f t="shared" si="21"/>
        <v>10</v>
      </c>
      <c r="AC24" s="56" t="s">
        <v>182</v>
      </c>
      <c r="AD24" s="56" t="s">
        <v>136</v>
      </c>
      <c r="AE24" s="48">
        <f>SUM(E24:AB24)</f>
        <v>150</v>
      </c>
      <c r="AF24" s="48"/>
    </row>
    <row r="25" spans="1:32" ht="20.100000000000001" customHeight="1">
      <c r="A25" s="198"/>
      <c r="B25" s="190"/>
      <c r="C25" s="192"/>
      <c r="D25" s="48" t="s">
        <v>75</v>
      </c>
      <c r="E25" s="48">
        <f>SUM(E27,E29,E31,E33)</f>
        <v>5</v>
      </c>
      <c r="F25" s="48">
        <f t="shared" ref="F25:AB25" si="23">SUM(F27,F29,F31,F33)</f>
        <v>6</v>
      </c>
      <c r="G25" s="48" t="s">
        <v>149</v>
      </c>
      <c r="H25" s="48" t="s">
        <v>188</v>
      </c>
      <c r="I25" s="48" t="s">
        <v>170</v>
      </c>
      <c r="J25" s="48" t="s">
        <v>130</v>
      </c>
      <c r="K25" s="48">
        <f>SUM(K27,K29,K31,K33)</f>
        <v>6</v>
      </c>
      <c r="L25" s="48">
        <f t="shared" si="23"/>
        <v>4</v>
      </c>
      <c r="M25" s="48">
        <f t="shared" si="23"/>
        <v>6</v>
      </c>
      <c r="N25" s="48">
        <f t="shared" si="23"/>
        <v>5</v>
      </c>
      <c r="O25" s="48">
        <f t="shared" si="23"/>
        <v>5</v>
      </c>
      <c r="P25" s="48" t="s">
        <v>188</v>
      </c>
      <c r="Q25" s="48" t="s">
        <v>188</v>
      </c>
      <c r="R25" s="48" t="s">
        <v>149</v>
      </c>
      <c r="S25" s="48">
        <f>SUM(S27,S29,S31,S33)</f>
        <v>6</v>
      </c>
      <c r="T25" s="48">
        <f t="shared" si="23"/>
        <v>5</v>
      </c>
      <c r="U25" s="48">
        <f t="shared" si="23"/>
        <v>5</v>
      </c>
      <c r="V25" s="48">
        <f t="shared" si="23"/>
        <v>5</v>
      </c>
      <c r="W25" s="48">
        <f t="shared" si="23"/>
        <v>5</v>
      </c>
      <c r="X25" s="48">
        <f t="shared" si="23"/>
        <v>4</v>
      </c>
      <c r="Y25" s="48" t="s">
        <v>130</v>
      </c>
      <c r="Z25" s="48" t="s">
        <v>130</v>
      </c>
      <c r="AA25" s="48">
        <f t="shared" si="23"/>
        <v>5</v>
      </c>
      <c r="AB25" s="48">
        <f t="shared" si="23"/>
        <v>3</v>
      </c>
      <c r="AC25" s="62"/>
      <c r="AD25" s="56" t="s">
        <v>136</v>
      </c>
      <c r="AE25" s="48"/>
      <c r="AF25" s="48">
        <f>SUM(E25:AB25)</f>
        <v>75</v>
      </c>
    </row>
    <row r="26" spans="1:32" ht="20.100000000000001" customHeight="1">
      <c r="A26" s="198"/>
      <c r="B26" s="225" t="s">
        <v>152</v>
      </c>
      <c r="C26" s="221" t="s">
        <v>153</v>
      </c>
      <c r="D26" s="49" t="s">
        <v>125</v>
      </c>
      <c r="E26" s="49">
        <v>2</v>
      </c>
      <c r="F26" s="70">
        <v>2</v>
      </c>
      <c r="G26" s="48" t="s">
        <v>149</v>
      </c>
      <c r="H26" s="95" t="s">
        <v>188</v>
      </c>
      <c r="I26" s="48" t="s">
        <v>170</v>
      </c>
      <c r="J26" s="48" t="s">
        <v>130</v>
      </c>
      <c r="K26" s="60">
        <v>2</v>
      </c>
      <c r="L26" s="62">
        <v>2</v>
      </c>
      <c r="M26" s="60">
        <v>2</v>
      </c>
      <c r="N26" s="60">
        <v>2</v>
      </c>
      <c r="O26" s="60">
        <v>2</v>
      </c>
      <c r="P26" s="48" t="s">
        <v>130</v>
      </c>
      <c r="Q26" s="48" t="s">
        <v>130</v>
      </c>
      <c r="R26" s="48" t="s">
        <v>149</v>
      </c>
      <c r="S26" s="60">
        <v>2</v>
      </c>
      <c r="T26" s="62">
        <v>2</v>
      </c>
      <c r="U26" s="62">
        <v>2</v>
      </c>
      <c r="V26" s="49">
        <v>2</v>
      </c>
      <c r="W26" s="71">
        <v>2</v>
      </c>
      <c r="X26" s="60">
        <v>2</v>
      </c>
      <c r="Y26" s="48" t="s">
        <v>130</v>
      </c>
      <c r="Z26" s="48" t="s">
        <v>130</v>
      </c>
      <c r="AA26" s="62">
        <v>2</v>
      </c>
      <c r="AB26" s="62">
        <v>2</v>
      </c>
      <c r="AC26" s="62"/>
      <c r="AD26" s="56" t="s">
        <v>136</v>
      </c>
      <c r="AE26" s="49">
        <f>SUM(E26:AB26)</f>
        <v>30</v>
      </c>
      <c r="AF26" s="71"/>
    </row>
    <row r="27" spans="1:32" ht="20.100000000000001" customHeight="1">
      <c r="A27" s="198"/>
      <c r="B27" s="199"/>
      <c r="C27" s="222"/>
      <c r="D27" s="49" t="s">
        <v>75</v>
      </c>
      <c r="E27" s="49">
        <v>1</v>
      </c>
      <c r="F27" s="70">
        <v>1</v>
      </c>
      <c r="G27" s="48" t="s">
        <v>149</v>
      </c>
      <c r="H27" s="95" t="s">
        <v>188</v>
      </c>
      <c r="I27" s="48" t="s">
        <v>170</v>
      </c>
      <c r="J27" s="48" t="s">
        <v>130</v>
      </c>
      <c r="K27" s="60">
        <v>1</v>
      </c>
      <c r="L27" s="62">
        <v>1</v>
      </c>
      <c r="M27" s="60">
        <v>1</v>
      </c>
      <c r="N27" s="60">
        <v>1</v>
      </c>
      <c r="O27" s="60">
        <v>1</v>
      </c>
      <c r="P27" s="48" t="s">
        <v>130</v>
      </c>
      <c r="Q27" s="48" t="s">
        <v>130</v>
      </c>
      <c r="R27" s="48" t="s">
        <v>149</v>
      </c>
      <c r="S27" s="60">
        <v>1</v>
      </c>
      <c r="T27" s="62">
        <v>1</v>
      </c>
      <c r="U27" s="62">
        <v>1</v>
      </c>
      <c r="V27" s="49">
        <v>1</v>
      </c>
      <c r="W27" s="71">
        <v>1</v>
      </c>
      <c r="X27" s="60">
        <v>1</v>
      </c>
      <c r="Y27" s="48" t="s">
        <v>130</v>
      </c>
      <c r="Z27" s="48" t="s">
        <v>130</v>
      </c>
      <c r="AA27" s="62">
        <v>1</v>
      </c>
      <c r="AB27" s="62"/>
      <c r="AC27" s="62"/>
      <c r="AD27" s="56" t="s">
        <v>136</v>
      </c>
      <c r="AE27" s="49"/>
      <c r="AF27" s="71">
        <f>SUM(E27:AB27)</f>
        <v>14</v>
      </c>
    </row>
    <row r="28" spans="1:32" ht="20.100000000000001" customHeight="1">
      <c r="A28" s="198"/>
      <c r="B28" s="200" t="s">
        <v>154</v>
      </c>
      <c r="C28" s="72" t="s">
        <v>155</v>
      </c>
      <c r="D28" s="49" t="s">
        <v>125</v>
      </c>
      <c r="E28" s="58">
        <v>2</v>
      </c>
      <c r="F28" s="57">
        <v>2</v>
      </c>
      <c r="G28" s="48" t="s">
        <v>149</v>
      </c>
      <c r="H28" s="96" t="s">
        <v>188</v>
      </c>
      <c r="I28" s="56" t="s">
        <v>170</v>
      </c>
      <c r="J28" s="48" t="s">
        <v>130</v>
      </c>
      <c r="K28" s="60">
        <v>2</v>
      </c>
      <c r="L28" s="62">
        <v>2</v>
      </c>
      <c r="M28" s="60">
        <v>2</v>
      </c>
      <c r="N28" s="60">
        <v>2</v>
      </c>
      <c r="O28" s="60">
        <v>2</v>
      </c>
      <c r="P28" s="48" t="s">
        <v>130</v>
      </c>
      <c r="Q28" s="48" t="s">
        <v>130</v>
      </c>
      <c r="R28" s="48" t="s">
        <v>149</v>
      </c>
      <c r="S28" s="60">
        <v>2</v>
      </c>
      <c r="T28" s="62">
        <v>2</v>
      </c>
      <c r="U28" s="62">
        <v>2</v>
      </c>
      <c r="V28" s="49">
        <v>2</v>
      </c>
      <c r="W28" s="71">
        <v>2</v>
      </c>
      <c r="X28" s="62">
        <v>2</v>
      </c>
      <c r="Y28" s="48" t="s">
        <v>130</v>
      </c>
      <c r="Z28" s="48" t="s">
        <v>130</v>
      </c>
      <c r="AA28" s="62">
        <v>2</v>
      </c>
      <c r="AB28" s="62">
        <v>2</v>
      </c>
      <c r="AC28" s="62"/>
      <c r="AD28" s="56" t="s">
        <v>136</v>
      </c>
      <c r="AE28" s="58">
        <f>SUM(E28:AB28)</f>
        <v>30</v>
      </c>
      <c r="AF28" s="50"/>
    </row>
    <row r="29" spans="1:32" ht="20.100000000000001" customHeight="1">
      <c r="A29" s="198"/>
      <c r="B29" s="202"/>
      <c r="C29" s="73" t="s">
        <v>211</v>
      </c>
      <c r="D29" s="49" t="s">
        <v>75</v>
      </c>
      <c r="E29" s="58">
        <v>1</v>
      </c>
      <c r="F29" s="57">
        <v>2</v>
      </c>
      <c r="G29" s="48" t="s">
        <v>149</v>
      </c>
      <c r="H29" s="96" t="s">
        <v>188</v>
      </c>
      <c r="I29" s="56" t="s">
        <v>170</v>
      </c>
      <c r="J29" s="48" t="s">
        <v>130</v>
      </c>
      <c r="K29" s="60">
        <v>1</v>
      </c>
      <c r="L29" s="62">
        <v>1</v>
      </c>
      <c r="M29" s="60">
        <v>1</v>
      </c>
      <c r="N29" s="60">
        <v>1</v>
      </c>
      <c r="O29" s="60">
        <v>1</v>
      </c>
      <c r="P29" s="48" t="s">
        <v>130</v>
      </c>
      <c r="Q29" s="48" t="s">
        <v>130</v>
      </c>
      <c r="R29" s="48" t="s">
        <v>149</v>
      </c>
      <c r="S29" s="60">
        <v>1</v>
      </c>
      <c r="T29" s="62">
        <v>1</v>
      </c>
      <c r="U29" s="62">
        <v>1</v>
      </c>
      <c r="V29" s="49">
        <v>1</v>
      </c>
      <c r="W29" s="71">
        <v>1</v>
      </c>
      <c r="X29" s="62">
        <v>1</v>
      </c>
      <c r="Y29" s="48" t="s">
        <v>130</v>
      </c>
      <c r="Z29" s="48" t="s">
        <v>130</v>
      </c>
      <c r="AA29" s="62">
        <v>1</v>
      </c>
      <c r="AB29" s="62">
        <v>1</v>
      </c>
      <c r="AC29" s="62"/>
      <c r="AD29" s="56" t="s">
        <v>136</v>
      </c>
      <c r="AE29" s="58"/>
      <c r="AF29" s="75">
        <f>SUM(E29:AB29)</f>
        <v>16</v>
      </c>
    </row>
    <row r="30" spans="1:32" ht="20.100000000000001" customHeight="1">
      <c r="A30" s="198"/>
      <c r="B30" s="200" t="s">
        <v>156</v>
      </c>
      <c r="C30" s="74" t="s">
        <v>158</v>
      </c>
      <c r="D30" s="49" t="s">
        <v>125</v>
      </c>
      <c r="E30" s="58">
        <v>3</v>
      </c>
      <c r="F30" s="57">
        <v>3</v>
      </c>
      <c r="G30" s="48" t="s">
        <v>149</v>
      </c>
      <c r="H30" s="96" t="s">
        <v>188</v>
      </c>
      <c r="I30" s="56" t="s">
        <v>170</v>
      </c>
      <c r="J30" s="48" t="s">
        <v>130</v>
      </c>
      <c r="K30" s="60">
        <v>3</v>
      </c>
      <c r="L30" s="62">
        <v>3</v>
      </c>
      <c r="M30" s="60">
        <v>3</v>
      </c>
      <c r="N30" s="60">
        <v>3</v>
      </c>
      <c r="O30" s="60">
        <v>3</v>
      </c>
      <c r="P30" s="48" t="s">
        <v>130</v>
      </c>
      <c r="Q30" s="48" t="s">
        <v>130</v>
      </c>
      <c r="R30" s="48" t="s">
        <v>149</v>
      </c>
      <c r="S30" s="60">
        <v>3</v>
      </c>
      <c r="T30" s="62">
        <v>3</v>
      </c>
      <c r="U30" s="62">
        <v>3</v>
      </c>
      <c r="V30" s="49">
        <v>3</v>
      </c>
      <c r="W30" s="71">
        <v>3</v>
      </c>
      <c r="X30" s="62">
        <v>3</v>
      </c>
      <c r="Y30" s="48" t="s">
        <v>130</v>
      </c>
      <c r="Z30" s="48" t="s">
        <v>130</v>
      </c>
      <c r="AA30" s="62">
        <v>3</v>
      </c>
      <c r="AB30" s="62">
        <v>3</v>
      </c>
      <c r="AC30" s="62"/>
      <c r="AD30" s="56" t="s">
        <v>136</v>
      </c>
      <c r="AE30" s="58">
        <f>SUM(E30:AB30)</f>
        <v>45</v>
      </c>
      <c r="AF30" s="65"/>
    </row>
    <row r="31" spans="1:32" ht="20.100000000000001" customHeight="1">
      <c r="A31" s="198"/>
      <c r="B31" s="202"/>
      <c r="C31" s="73" t="s">
        <v>159</v>
      </c>
      <c r="D31" s="49" t="s">
        <v>75</v>
      </c>
      <c r="E31" s="58">
        <v>1</v>
      </c>
      <c r="F31" s="57">
        <v>2</v>
      </c>
      <c r="G31" s="48" t="s">
        <v>149</v>
      </c>
      <c r="H31" s="96" t="s">
        <v>188</v>
      </c>
      <c r="I31" s="56" t="s">
        <v>170</v>
      </c>
      <c r="J31" s="48" t="s">
        <v>130</v>
      </c>
      <c r="K31" s="60">
        <v>2</v>
      </c>
      <c r="L31" s="62">
        <v>1</v>
      </c>
      <c r="M31" s="60">
        <v>2</v>
      </c>
      <c r="N31" s="60">
        <v>1</v>
      </c>
      <c r="O31" s="60">
        <v>2</v>
      </c>
      <c r="P31" s="48" t="s">
        <v>130</v>
      </c>
      <c r="Q31" s="48" t="s">
        <v>130</v>
      </c>
      <c r="R31" s="48" t="s">
        <v>149</v>
      </c>
      <c r="S31" s="60">
        <v>2</v>
      </c>
      <c r="T31" s="62">
        <v>2</v>
      </c>
      <c r="U31" s="62">
        <v>1</v>
      </c>
      <c r="V31" s="49">
        <v>2</v>
      </c>
      <c r="W31" s="71">
        <v>1</v>
      </c>
      <c r="X31" s="62">
        <v>1</v>
      </c>
      <c r="Y31" s="48" t="s">
        <v>130</v>
      </c>
      <c r="Z31" s="48" t="s">
        <v>130</v>
      </c>
      <c r="AA31" s="62">
        <v>1</v>
      </c>
      <c r="AB31" s="62">
        <v>1</v>
      </c>
      <c r="AC31" s="62"/>
      <c r="AD31" s="56" t="s">
        <v>136</v>
      </c>
      <c r="AE31" s="58"/>
      <c r="AF31" s="75">
        <f>SUM(E31:AB31)</f>
        <v>22</v>
      </c>
    </row>
    <row r="32" spans="1:32" ht="20.100000000000001" customHeight="1">
      <c r="A32" s="198"/>
      <c r="B32" s="200" t="s">
        <v>157</v>
      </c>
      <c r="C32" s="214" t="s">
        <v>160</v>
      </c>
      <c r="D32" s="49" t="s">
        <v>125</v>
      </c>
      <c r="E32" s="58">
        <v>3</v>
      </c>
      <c r="F32" s="57">
        <v>3</v>
      </c>
      <c r="G32" s="48" t="s">
        <v>149</v>
      </c>
      <c r="H32" s="96" t="s">
        <v>188</v>
      </c>
      <c r="I32" s="56" t="s">
        <v>170</v>
      </c>
      <c r="J32" s="48" t="s">
        <v>130</v>
      </c>
      <c r="K32" s="60">
        <v>3</v>
      </c>
      <c r="L32" s="62">
        <v>3</v>
      </c>
      <c r="M32" s="60">
        <v>3</v>
      </c>
      <c r="N32" s="60">
        <v>3</v>
      </c>
      <c r="O32" s="60">
        <v>3</v>
      </c>
      <c r="P32" s="48" t="s">
        <v>130</v>
      </c>
      <c r="Q32" s="48" t="s">
        <v>130</v>
      </c>
      <c r="R32" s="48" t="s">
        <v>149</v>
      </c>
      <c r="S32" s="60">
        <v>3</v>
      </c>
      <c r="T32" s="62">
        <v>3</v>
      </c>
      <c r="U32" s="62">
        <v>3</v>
      </c>
      <c r="V32" s="49">
        <v>3</v>
      </c>
      <c r="W32" s="71">
        <v>3</v>
      </c>
      <c r="X32" s="62">
        <v>3</v>
      </c>
      <c r="Y32" s="48" t="s">
        <v>130</v>
      </c>
      <c r="Z32" s="48" t="s">
        <v>130</v>
      </c>
      <c r="AA32" s="62">
        <v>3</v>
      </c>
      <c r="AB32" s="62">
        <v>3</v>
      </c>
      <c r="AC32" s="62"/>
      <c r="AD32" s="56" t="s">
        <v>136</v>
      </c>
      <c r="AE32" s="58">
        <f>SUM(E32:AB32)</f>
        <v>45</v>
      </c>
      <c r="AF32" s="76"/>
    </row>
    <row r="33" spans="1:32" ht="20.100000000000001" customHeight="1">
      <c r="A33" s="198"/>
      <c r="B33" s="202"/>
      <c r="C33" s="215"/>
      <c r="D33" s="49" t="s">
        <v>75</v>
      </c>
      <c r="E33" s="58">
        <v>2</v>
      </c>
      <c r="F33" s="57">
        <v>1</v>
      </c>
      <c r="G33" s="48" t="s">
        <v>149</v>
      </c>
      <c r="H33" s="96" t="s">
        <v>188</v>
      </c>
      <c r="I33" s="56" t="s">
        <v>170</v>
      </c>
      <c r="J33" s="48" t="s">
        <v>130</v>
      </c>
      <c r="K33" s="60">
        <v>2</v>
      </c>
      <c r="L33" s="62">
        <v>1</v>
      </c>
      <c r="M33" s="60">
        <v>2</v>
      </c>
      <c r="N33" s="60">
        <v>2</v>
      </c>
      <c r="O33" s="60">
        <v>1</v>
      </c>
      <c r="P33" s="48" t="s">
        <v>130</v>
      </c>
      <c r="Q33" s="48" t="s">
        <v>130</v>
      </c>
      <c r="R33" s="48" t="s">
        <v>149</v>
      </c>
      <c r="S33" s="60">
        <v>2</v>
      </c>
      <c r="T33" s="62">
        <v>1</v>
      </c>
      <c r="U33" s="62">
        <v>2</v>
      </c>
      <c r="V33" s="49">
        <v>1</v>
      </c>
      <c r="W33" s="71">
        <v>2</v>
      </c>
      <c r="X33" s="62">
        <v>1</v>
      </c>
      <c r="Y33" s="48" t="s">
        <v>130</v>
      </c>
      <c r="Z33" s="48" t="s">
        <v>130</v>
      </c>
      <c r="AA33" s="62">
        <v>2</v>
      </c>
      <c r="AB33" s="62">
        <v>1</v>
      </c>
      <c r="AC33" s="62"/>
      <c r="AD33" s="56" t="s">
        <v>136</v>
      </c>
      <c r="AE33" s="58"/>
      <c r="AF33" s="75">
        <f>SUM(E33:AB33)</f>
        <v>23</v>
      </c>
    </row>
    <row r="34" spans="1:32" ht="20.100000000000001" customHeight="1">
      <c r="A34" s="198"/>
      <c r="B34" s="189" t="s">
        <v>161</v>
      </c>
      <c r="C34" s="191" t="s">
        <v>162</v>
      </c>
      <c r="D34" s="48" t="s">
        <v>125</v>
      </c>
      <c r="E34" s="48">
        <f>SUM(E36,E38,E40,E42,E44,E46)</f>
        <v>16</v>
      </c>
      <c r="F34" s="48">
        <f t="shared" ref="F34:AB34" si="24">SUM(F36,F38,F40,F42,F44,F46)</f>
        <v>16</v>
      </c>
      <c r="G34" s="48" t="s">
        <v>149</v>
      </c>
      <c r="H34" s="48" t="s">
        <v>188</v>
      </c>
      <c r="I34" s="48" t="s">
        <v>170</v>
      </c>
      <c r="J34" s="48" t="s">
        <v>130</v>
      </c>
      <c r="K34" s="48">
        <f>SUM(K36,K38,K40,K42,K44,K46)</f>
        <v>16</v>
      </c>
      <c r="L34" s="48">
        <f t="shared" si="24"/>
        <v>16</v>
      </c>
      <c r="M34" s="48">
        <f t="shared" si="24"/>
        <v>16</v>
      </c>
      <c r="N34" s="48">
        <f t="shared" si="24"/>
        <v>16</v>
      </c>
      <c r="O34" s="48">
        <f t="shared" si="24"/>
        <v>16</v>
      </c>
      <c r="P34" s="48" t="s">
        <v>130</v>
      </c>
      <c r="Q34" s="48" t="s">
        <v>130</v>
      </c>
      <c r="R34" s="48" t="s">
        <v>149</v>
      </c>
      <c r="S34" s="48">
        <f>SUM(S36,S38,S40,S42,S44,S46)</f>
        <v>16</v>
      </c>
      <c r="T34" s="48">
        <f t="shared" si="24"/>
        <v>16</v>
      </c>
      <c r="U34" s="48">
        <f t="shared" si="24"/>
        <v>16</v>
      </c>
      <c r="V34" s="48">
        <f t="shared" si="24"/>
        <v>16</v>
      </c>
      <c r="W34" s="48">
        <f t="shared" si="24"/>
        <v>16</v>
      </c>
      <c r="X34" s="48">
        <f t="shared" si="24"/>
        <v>16</v>
      </c>
      <c r="Y34" s="48" t="s">
        <v>130</v>
      </c>
      <c r="Z34" s="48" t="s">
        <v>130</v>
      </c>
      <c r="AA34" s="48">
        <f t="shared" si="24"/>
        <v>16</v>
      </c>
      <c r="AB34" s="48">
        <f t="shared" si="24"/>
        <v>16</v>
      </c>
      <c r="AC34" s="62"/>
      <c r="AD34" s="56" t="s">
        <v>136</v>
      </c>
      <c r="AE34" s="48">
        <f>SUM(E34:AB34)</f>
        <v>240</v>
      </c>
      <c r="AF34" s="48"/>
    </row>
    <row r="35" spans="1:32" ht="20.100000000000001" customHeight="1">
      <c r="A35" s="198"/>
      <c r="B35" s="190"/>
      <c r="C35" s="192"/>
      <c r="D35" s="48" t="s">
        <v>75</v>
      </c>
      <c r="E35" s="48">
        <f>SUM(E37,E39,E41,E43,E45,E47)</f>
        <v>7</v>
      </c>
      <c r="F35" s="48">
        <f t="shared" ref="F35:AB35" si="25">SUM(F37,F39,F41,F43,F45,F47)</f>
        <v>6</v>
      </c>
      <c r="G35" s="48" t="s">
        <v>149</v>
      </c>
      <c r="H35" s="48" t="s">
        <v>188</v>
      </c>
      <c r="I35" s="48" t="s">
        <v>170</v>
      </c>
      <c r="J35" s="48" t="s">
        <v>130</v>
      </c>
      <c r="K35" s="48">
        <f>SUM(K37,K39,K41,K43,K45,K47)</f>
        <v>6</v>
      </c>
      <c r="L35" s="48">
        <f t="shared" si="25"/>
        <v>8</v>
      </c>
      <c r="M35" s="48">
        <f t="shared" si="25"/>
        <v>6</v>
      </c>
      <c r="N35" s="48">
        <f t="shared" si="25"/>
        <v>7</v>
      </c>
      <c r="O35" s="48">
        <f t="shared" si="25"/>
        <v>7</v>
      </c>
      <c r="P35" s="48" t="s">
        <v>130</v>
      </c>
      <c r="Q35" s="48" t="s">
        <v>130</v>
      </c>
      <c r="R35" s="48" t="s">
        <v>149</v>
      </c>
      <c r="S35" s="48">
        <f>SUM(S37,S39,S41,S43,S45,S47)</f>
        <v>6</v>
      </c>
      <c r="T35" s="48">
        <f t="shared" si="25"/>
        <v>8</v>
      </c>
      <c r="U35" s="48">
        <f t="shared" si="25"/>
        <v>7</v>
      </c>
      <c r="V35" s="48">
        <f t="shared" si="25"/>
        <v>7</v>
      </c>
      <c r="W35" s="48">
        <f t="shared" si="25"/>
        <v>8</v>
      </c>
      <c r="X35" s="48">
        <f t="shared" si="25"/>
        <v>7</v>
      </c>
      <c r="Y35" s="48" t="s">
        <v>130</v>
      </c>
      <c r="Z35" s="48" t="s">
        <v>130</v>
      </c>
      <c r="AA35" s="48">
        <f t="shared" si="25"/>
        <v>7</v>
      </c>
      <c r="AB35" s="48">
        <f t="shared" si="25"/>
        <v>9</v>
      </c>
      <c r="AC35" s="62"/>
      <c r="AD35" s="56" t="s">
        <v>136</v>
      </c>
      <c r="AE35" s="48"/>
      <c r="AF35" s="48">
        <f>SUM(E35:AB35)</f>
        <v>106</v>
      </c>
    </row>
    <row r="36" spans="1:32" ht="20.100000000000001" customHeight="1">
      <c r="A36" s="198"/>
      <c r="B36" s="216" t="s">
        <v>143</v>
      </c>
      <c r="C36" s="226" t="s">
        <v>174</v>
      </c>
      <c r="D36" s="49" t="s">
        <v>125</v>
      </c>
      <c r="E36" s="60">
        <v>3</v>
      </c>
      <c r="F36" s="63">
        <v>3</v>
      </c>
      <c r="G36" s="48" t="s">
        <v>149</v>
      </c>
      <c r="H36" s="95" t="s">
        <v>188</v>
      </c>
      <c r="I36" s="48" t="s">
        <v>170</v>
      </c>
      <c r="J36" s="48" t="s">
        <v>130</v>
      </c>
      <c r="K36" s="60">
        <v>3</v>
      </c>
      <c r="L36" s="60">
        <v>3</v>
      </c>
      <c r="M36" s="60">
        <v>3</v>
      </c>
      <c r="N36" s="60">
        <v>3</v>
      </c>
      <c r="O36" s="60">
        <v>3</v>
      </c>
      <c r="P36" s="48" t="s">
        <v>130</v>
      </c>
      <c r="Q36" s="48" t="s">
        <v>130</v>
      </c>
      <c r="R36" s="48" t="s">
        <v>149</v>
      </c>
      <c r="S36" s="60">
        <v>3</v>
      </c>
      <c r="T36" s="60">
        <v>3</v>
      </c>
      <c r="U36" s="60">
        <v>3</v>
      </c>
      <c r="V36" s="49">
        <v>3</v>
      </c>
      <c r="W36" s="71">
        <v>3</v>
      </c>
      <c r="X36" s="60">
        <v>3</v>
      </c>
      <c r="Y36" s="48" t="s">
        <v>130</v>
      </c>
      <c r="Z36" s="48" t="s">
        <v>130</v>
      </c>
      <c r="AA36" s="62">
        <v>3</v>
      </c>
      <c r="AB36" s="62">
        <v>3</v>
      </c>
      <c r="AC36" s="56" t="s">
        <v>146</v>
      </c>
      <c r="AD36" s="56" t="s">
        <v>136</v>
      </c>
      <c r="AE36" s="60">
        <f>SUM(E36:AB36)</f>
        <v>45</v>
      </c>
      <c r="AF36" s="89"/>
    </row>
    <row r="37" spans="1:32" ht="20.100000000000001" customHeight="1">
      <c r="A37" s="198"/>
      <c r="B37" s="217"/>
      <c r="C37" s="227"/>
      <c r="D37" s="49" t="s">
        <v>75</v>
      </c>
      <c r="E37" s="60">
        <v>2</v>
      </c>
      <c r="F37" s="63">
        <v>1</v>
      </c>
      <c r="G37" s="48" t="s">
        <v>149</v>
      </c>
      <c r="H37" s="95" t="s">
        <v>188</v>
      </c>
      <c r="I37" s="48" t="s">
        <v>170</v>
      </c>
      <c r="J37" s="48" t="s">
        <v>130</v>
      </c>
      <c r="K37" s="60">
        <v>1</v>
      </c>
      <c r="L37" s="60">
        <v>2</v>
      </c>
      <c r="M37" s="60">
        <v>1</v>
      </c>
      <c r="N37" s="60">
        <v>1</v>
      </c>
      <c r="O37" s="60">
        <v>2</v>
      </c>
      <c r="P37" s="48" t="s">
        <v>130</v>
      </c>
      <c r="Q37" s="48" t="s">
        <v>130</v>
      </c>
      <c r="R37" s="48" t="s">
        <v>149</v>
      </c>
      <c r="S37" s="60">
        <v>2</v>
      </c>
      <c r="T37" s="60">
        <v>2</v>
      </c>
      <c r="U37" s="60">
        <v>2</v>
      </c>
      <c r="V37" s="49">
        <v>1</v>
      </c>
      <c r="W37" s="71">
        <v>1</v>
      </c>
      <c r="X37" s="60">
        <v>1</v>
      </c>
      <c r="Y37" s="48" t="s">
        <v>130</v>
      </c>
      <c r="Z37" s="48" t="s">
        <v>130</v>
      </c>
      <c r="AA37" s="62">
        <v>1</v>
      </c>
      <c r="AB37" s="62">
        <v>2</v>
      </c>
      <c r="AC37" s="62"/>
      <c r="AD37" s="56" t="s">
        <v>136</v>
      </c>
      <c r="AE37" s="60"/>
      <c r="AF37" s="89">
        <f>SUM(E37:AB37)</f>
        <v>22</v>
      </c>
    </row>
    <row r="38" spans="1:32" ht="20.100000000000001" customHeight="1">
      <c r="A38" s="198"/>
      <c r="B38" s="200" t="s">
        <v>144</v>
      </c>
      <c r="C38" s="228" t="s">
        <v>179</v>
      </c>
      <c r="D38" s="49" t="s">
        <v>125</v>
      </c>
      <c r="E38" s="58">
        <v>4</v>
      </c>
      <c r="F38" s="57">
        <v>4</v>
      </c>
      <c r="G38" s="48" t="s">
        <v>149</v>
      </c>
      <c r="H38" s="96" t="s">
        <v>188</v>
      </c>
      <c r="I38" s="56" t="s">
        <v>170</v>
      </c>
      <c r="J38" s="48" t="s">
        <v>130</v>
      </c>
      <c r="K38" s="60">
        <v>4</v>
      </c>
      <c r="L38" s="62">
        <v>4</v>
      </c>
      <c r="M38" s="60">
        <v>4</v>
      </c>
      <c r="N38" s="60">
        <v>4</v>
      </c>
      <c r="O38" s="60">
        <v>4</v>
      </c>
      <c r="P38" s="48" t="s">
        <v>130</v>
      </c>
      <c r="Q38" s="48" t="s">
        <v>130</v>
      </c>
      <c r="R38" s="48" t="s">
        <v>149</v>
      </c>
      <c r="S38" s="60">
        <v>4</v>
      </c>
      <c r="T38" s="62">
        <v>4</v>
      </c>
      <c r="U38" s="62">
        <v>4</v>
      </c>
      <c r="V38" s="49">
        <v>4</v>
      </c>
      <c r="W38" s="71">
        <v>4</v>
      </c>
      <c r="X38" s="62">
        <v>4</v>
      </c>
      <c r="Y38" s="48" t="s">
        <v>130</v>
      </c>
      <c r="Z38" s="48" t="s">
        <v>130</v>
      </c>
      <c r="AA38" s="62">
        <v>4</v>
      </c>
      <c r="AB38" s="62">
        <v>4</v>
      </c>
      <c r="AC38" s="62"/>
      <c r="AD38" s="56" t="s">
        <v>136</v>
      </c>
      <c r="AE38" s="58">
        <f>SUM(E38:AB38)</f>
        <v>60</v>
      </c>
      <c r="AF38" s="75"/>
    </row>
    <row r="39" spans="1:32" ht="20.100000000000001" customHeight="1">
      <c r="A39" s="198"/>
      <c r="B39" s="202"/>
      <c r="C39" s="229"/>
      <c r="D39" s="49" t="s">
        <v>75</v>
      </c>
      <c r="E39" s="58">
        <v>1</v>
      </c>
      <c r="F39" s="57">
        <v>1</v>
      </c>
      <c r="G39" s="48" t="s">
        <v>149</v>
      </c>
      <c r="H39" s="96" t="s">
        <v>188</v>
      </c>
      <c r="I39" s="56" t="s">
        <v>170</v>
      </c>
      <c r="J39" s="48" t="s">
        <v>130</v>
      </c>
      <c r="K39" s="60">
        <v>2</v>
      </c>
      <c r="L39" s="62">
        <v>2</v>
      </c>
      <c r="M39" s="60">
        <v>2</v>
      </c>
      <c r="N39" s="60">
        <v>2</v>
      </c>
      <c r="O39" s="60">
        <v>2</v>
      </c>
      <c r="P39" s="48" t="s">
        <v>130</v>
      </c>
      <c r="Q39" s="48" t="s">
        <v>130</v>
      </c>
      <c r="R39" s="48" t="s">
        <v>149</v>
      </c>
      <c r="S39" s="60">
        <v>2</v>
      </c>
      <c r="T39" s="62">
        <v>2</v>
      </c>
      <c r="U39" s="62">
        <v>1</v>
      </c>
      <c r="V39" s="49">
        <v>2</v>
      </c>
      <c r="W39" s="71">
        <v>2</v>
      </c>
      <c r="X39" s="62">
        <v>2</v>
      </c>
      <c r="Y39" s="48" t="s">
        <v>130</v>
      </c>
      <c r="Z39" s="48" t="s">
        <v>130</v>
      </c>
      <c r="AA39" s="62">
        <v>2</v>
      </c>
      <c r="AB39" s="62">
        <v>2</v>
      </c>
      <c r="AC39" s="62"/>
      <c r="AD39" s="56" t="s">
        <v>136</v>
      </c>
      <c r="AE39" s="58"/>
      <c r="AF39" s="75">
        <f>SUM(E39:AB39)</f>
        <v>27</v>
      </c>
    </row>
    <row r="40" spans="1:32" ht="20.100000000000001" customHeight="1">
      <c r="A40" s="198"/>
      <c r="B40" s="87" t="s">
        <v>177</v>
      </c>
      <c r="C40" s="92" t="s">
        <v>178</v>
      </c>
      <c r="D40" s="49" t="s">
        <v>125</v>
      </c>
      <c r="E40" s="58">
        <v>2</v>
      </c>
      <c r="F40" s="57">
        <v>2</v>
      </c>
      <c r="G40" s="48" t="s">
        <v>149</v>
      </c>
      <c r="H40" s="96" t="s">
        <v>188</v>
      </c>
      <c r="I40" s="56" t="s">
        <v>170</v>
      </c>
      <c r="J40" s="48" t="s">
        <v>130</v>
      </c>
      <c r="K40" s="60">
        <v>2</v>
      </c>
      <c r="L40" s="62">
        <v>2</v>
      </c>
      <c r="M40" s="60">
        <v>2</v>
      </c>
      <c r="N40" s="60">
        <v>2</v>
      </c>
      <c r="O40" s="60">
        <v>2</v>
      </c>
      <c r="P40" s="48" t="s">
        <v>130</v>
      </c>
      <c r="Q40" s="48" t="s">
        <v>130</v>
      </c>
      <c r="R40" s="48" t="s">
        <v>149</v>
      </c>
      <c r="S40" s="60">
        <v>2</v>
      </c>
      <c r="T40" s="62">
        <v>2</v>
      </c>
      <c r="U40" s="62">
        <v>2</v>
      </c>
      <c r="V40" s="49">
        <v>2</v>
      </c>
      <c r="W40" s="71">
        <v>2</v>
      </c>
      <c r="X40" s="62">
        <v>2</v>
      </c>
      <c r="Y40" s="48" t="s">
        <v>130</v>
      </c>
      <c r="Z40" s="48" t="s">
        <v>130</v>
      </c>
      <c r="AA40" s="62">
        <v>2</v>
      </c>
      <c r="AB40" s="62">
        <v>2</v>
      </c>
      <c r="AC40" s="62"/>
      <c r="AD40" s="56" t="s">
        <v>136</v>
      </c>
      <c r="AE40" s="58">
        <f>SUM(E40:AB40)</f>
        <v>30</v>
      </c>
      <c r="AF40" s="75"/>
    </row>
    <row r="41" spans="1:32" ht="20.100000000000001" customHeight="1">
      <c r="A41" s="198"/>
      <c r="B41" s="88"/>
      <c r="C41" s="93" t="s">
        <v>208</v>
      </c>
      <c r="D41" s="49" t="s">
        <v>75</v>
      </c>
      <c r="E41" s="58">
        <v>1</v>
      </c>
      <c r="F41" s="57"/>
      <c r="G41" s="48" t="s">
        <v>149</v>
      </c>
      <c r="H41" s="96" t="s">
        <v>188</v>
      </c>
      <c r="I41" s="56" t="s">
        <v>170</v>
      </c>
      <c r="J41" s="48" t="s">
        <v>130</v>
      </c>
      <c r="K41" s="60"/>
      <c r="L41" s="62">
        <v>1</v>
      </c>
      <c r="M41" s="60">
        <v>1</v>
      </c>
      <c r="N41" s="60">
        <v>1</v>
      </c>
      <c r="O41" s="60">
        <v>1</v>
      </c>
      <c r="P41" s="48" t="s">
        <v>130</v>
      </c>
      <c r="Q41" s="48" t="s">
        <v>130</v>
      </c>
      <c r="R41" s="48" t="s">
        <v>149</v>
      </c>
      <c r="S41" s="60"/>
      <c r="T41" s="62">
        <v>1</v>
      </c>
      <c r="U41" s="62">
        <v>1</v>
      </c>
      <c r="V41" s="49">
        <v>1</v>
      </c>
      <c r="W41" s="71">
        <v>1</v>
      </c>
      <c r="X41" s="62">
        <v>1</v>
      </c>
      <c r="Y41" s="48" t="s">
        <v>130</v>
      </c>
      <c r="Z41" s="48" t="s">
        <v>130</v>
      </c>
      <c r="AA41" s="62">
        <v>1</v>
      </c>
      <c r="AB41" s="62">
        <v>1</v>
      </c>
      <c r="AC41" s="62"/>
      <c r="AD41" s="56" t="s">
        <v>136</v>
      </c>
      <c r="AE41" s="58"/>
      <c r="AF41" s="75">
        <f>SUM(E41:AB41)</f>
        <v>12</v>
      </c>
    </row>
    <row r="42" spans="1:32" ht="20.100000000000001" customHeight="1">
      <c r="A42" s="198"/>
      <c r="B42" s="200" t="s">
        <v>163</v>
      </c>
      <c r="C42" s="228" t="s">
        <v>210</v>
      </c>
      <c r="D42" s="49" t="s">
        <v>125</v>
      </c>
      <c r="E42" s="58">
        <v>3</v>
      </c>
      <c r="F42" s="57">
        <v>3</v>
      </c>
      <c r="G42" s="48" t="s">
        <v>149</v>
      </c>
      <c r="H42" s="96" t="s">
        <v>188</v>
      </c>
      <c r="I42" s="56" t="s">
        <v>170</v>
      </c>
      <c r="J42" s="48" t="s">
        <v>130</v>
      </c>
      <c r="K42" s="60">
        <v>3</v>
      </c>
      <c r="L42" s="62">
        <v>3</v>
      </c>
      <c r="M42" s="60">
        <v>3</v>
      </c>
      <c r="N42" s="60">
        <v>3</v>
      </c>
      <c r="O42" s="60">
        <v>3</v>
      </c>
      <c r="P42" s="48" t="s">
        <v>130</v>
      </c>
      <c r="Q42" s="48" t="s">
        <v>130</v>
      </c>
      <c r="R42" s="48" t="s">
        <v>149</v>
      </c>
      <c r="S42" s="60">
        <v>3</v>
      </c>
      <c r="T42" s="62">
        <v>3</v>
      </c>
      <c r="U42" s="62">
        <v>3</v>
      </c>
      <c r="V42" s="49">
        <v>3</v>
      </c>
      <c r="W42" s="71">
        <v>3</v>
      </c>
      <c r="X42" s="62">
        <v>3</v>
      </c>
      <c r="Y42" s="48" t="s">
        <v>130</v>
      </c>
      <c r="Z42" s="48" t="s">
        <v>130</v>
      </c>
      <c r="AA42" s="62">
        <v>3</v>
      </c>
      <c r="AB42" s="62">
        <v>3</v>
      </c>
      <c r="AC42" s="62"/>
      <c r="AD42" s="56" t="s">
        <v>136</v>
      </c>
      <c r="AE42" s="58">
        <f>SUM(E42:AB42)</f>
        <v>45</v>
      </c>
      <c r="AF42" s="82"/>
    </row>
    <row r="43" spans="1:32" ht="20.100000000000001" customHeight="1">
      <c r="A43" s="198"/>
      <c r="B43" s="202"/>
      <c r="C43" s="229"/>
      <c r="D43" s="49" t="s">
        <v>75</v>
      </c>
      <c r="E43" s="58">
        <v>1</v>
      </c>
      <c r="F43" s="57">
        <v>2</v>
      </c>
      <c r="G43" s="48" t="s">
        <v>149</v>
      </c>
      <c r="H43" s="96" t="s">
        <v>188</v>
      </c>
      <c r="I43" s="56" t="s">
        <v>170</v>
      </c>
      <c r="J43" s="48" t="s">
        <v>130</v>
      </c>
      <c r="K43" s="60">
        <v>2</v>
      </c>
      <c r="L43" s="62">
        <v>1</v>
      </c>
      <c r="M43" s="60">
        <v>1</v>
      </c>
      <c r="N43" s="60">
        <v>2</v>
      </c>
      <c r="O43" s="60">
        <v>1</v>
      </c>
      <c r="P43" s="48" t="s">
        <v>130</v>
      </c>
      <c r="Q43" s="48" t="s">
        <v>130</v>
      </c>
      <c r="R43" s="48" t="s">
        <v>149</v>
      </c>
      <c r="S43" s="60">
        <v>2</v>
      </c>
      <c r="T43" s="62">
        <v>1</v>
      </c>
      <c r="U43" s="62">
        <v>1</v>
      </c>
      <c r="V43" s="49">
        <v>1</v>
      </c>
      <c r="W43" s="71">
        <v>2</v>
      </c>
      <c r="X43" s="62">
        <v>1</v>
      </c>
      <c r="Y43" s="48" t="s">
        <v>130</v>
      </c>
      <c r="Z43" s="48" t="s">
        <v>130</v>
      </c>
      <c r="AA43" s="62">
        <v>1</v>
      </c>
      <c r="AB43" s="62">
        <v>2</v>
      </c>
      <c r="AC43" s="62"/>
      <c r="AD43" s="56" t="s">
        <v>136</v>
      </c>
      <c r="AE43" s="58"/>
      <c r="AF43" s="75">
        <f>SUM(E43:AB43)</f>
        <v>21</v>
      </c>
    </row>
    <row r="44" spans="1:32" ht="20.100000000000001" customHeight="1">
      <c r="A44" s="198"/>
      <c r="B44" s="200" t="s">
        <v>175</v>
      </c>
      <c r="C44" s="228" t="s">
        <v>180</v>
      </c>
      <c r="D44" s="49" t="s">
        <v>125</v>
      </c>
      <c r="E44" s="58">
        <v>2</v>
      </c>
      <c r="F44" s="57">
        <v>2</v>
      </c>
      <c r="G44" s="48" t="s">
        <v>149</v>
      </c>
      <c r="H44" s="96" t="s">
        <v>188</v>
      </c>
      <c r="I44" s="56" t="s">
        <v>170</v>
      </c>
      <c r="J44" s="48" t="s">
        <v>130</v>
      </c>
      <c r="K44" s="60">
        <v>2</v>
      </c>
      <c r="L44" s="62">
        <v>2</v>
      </c>
      <c r="M44" s="60">
        <v>2</v>
      </c>
      <c r="N44" s="60">
        <v>2</v>
      </c>
      <c r="O44" s="60">
        <v>2</v>
      </c>
      <c r="P44" s="48" t="s">
        <v>130</v>
      </c>
      <c r="Q44" s="48" t="s">
        <v>130</v>
      </c>
      <c r="R44" s="48" t="s">
        <v>149</v>
      </c>
      <c r="S44" s="60">
        <v>2</v>
      </c>
      <c r="T44" s="62">
        <v>2</v>
      </c>
      <c r="U44" s="62">
        <v>2</v>
      </c>
      <c r="V44" s="49">
        <v>2</v>
      </c>
      <c r="W44" s="71">
        <v>2</v>
      </c>
      <c r="X44" s="62">
        <v>2</v>
      </c>
      <c r="Y44" s="48" t="s">
        <v>130</v>
      </c>
      <c r="Z44" s="48" t="s">
        <v>130</v>
      </c>
      <c r="AA44" s="62">
        <v>2</v>
      </c>
      <c r="AB44" s="62">
        <v>2</v>
      </c>
      <c r="AC44" s="62"/>
      <c r="AD44" s="56" t="s">
        <v>136</v>
      </c>
      <c r="AE44" s="58">
        <f>SUM(E44:AB44)</f>
        <v>30</v>
      </c>
      <c r="AF44" s="75"/>
    </row>
    <row r="45" spans="1:32" ht="20.100000000000001" customHeight="1">
      <c r="A45" s="198"/>
      <c r="B45" s="201"/>
      <c r="C45" s="230"/>
      <c r="D45" s="49" t="s">
        <v>75</v>
      </c>
      <c r="E45" s="58">
        <v>1</v>
      </c>
      <c r="F45" s="57">
        <v>1</v>
      </c>
      <c r="G45" s="48" t="s">
        <v>149</v>
      </c>
      <c r="H45" s="96" t="s">
        <v>188</v>
      </c>
      <c r="I45" s="56" t="s">
        <v>170</v>
      </c>
      <c r="J45" s="48" t="s">
        <v>130</v>
      </c>
      <c r="K45" s="60">
        <v>1</v>
      </c>
      <c r="L45" s="62">
        <v>1</v>
      </c>
      <c r="M45" s="60"/>
      <c r="N45" s="60">
        <v>1</v>
      </c>
      <c r="O45" s="60"/>
      <c r="P45" s="48" t="s">
        <v>130</v>
      </c>
      <c r="Q45" s="48" t="s">
        <v>130</v>
      </c>
      <c r="R45" s="48" t="s">
        <v>149</v>
      </c>
      <c r="S45" s="60"/>
      <c r="T45" s="62">
        <v>1</v>
      </c>
      <c r="U45" s="62">
        <v>1</v>
      </c>
      <c r="V45" s="49">
        <v>1</v>
      </c>
      <c r="W45" s="71">
        <v>1</v>
      </c>
      <c r="X45" s="62">
        <v>1</v>
      </c>
      <c r="Y45" s="48" t="s">
        <v>130</v>
      </c>
      <c r="Z45" s="48" t="s">
        <v>130</v>
      </c>
      <c r="AA45" s="62">
        <v>1</v>
      </c>
      <c r="AB45" s="62">
        <v>1</v>
      </c>
      <c r="AC45" s="62"/>
      <c r="AD45" s="56" t="s">
        <v>136</v>
      </c>
      <c r="AE45" s="58"/>
      <c r="AF45" s="75">
        <f>SUM(E45:AB45)</f>
        <v>12</v>
      </c>
    </row>
    <row r="46" spans="1:32" ht="20.100000000000001" customHeight="1">
      <c r="A46" s="198"/>
      <c r="B46" s="201" t="s">
        <v>176</v>
      </c>
      <c r="C46" s="231" t="s">
        <v>181</v>
      </c>
      <c r="D46" s="49" t="s">
        <v>125</v>
      </c>
      <c r="E46" s="58">
        <v>2</v>
      </c>
      <c r="F46" s="57">
        <v>2</v>
      </c>
      <c r="G46" s="48" t="s">
        <v>149</v>
      </c>
      <c r="H46" s="96" t="s">
        <v>188</v>
      </c>
      <c r="I46" s="56" t="s">
        <v>170</v>
      </c>
      <c r="J46" s="48" t="s">
        <v>130</v>
      </c>
      <c r="K46" s="60">
        <v>2</v>
      </c>
      <c r="L46" s="62">
        <v>2</v>
      </c>
      <c r="M46" s="60">
        <v>2</v>
      </c>
      <c r="N46" s="60">
        <v>2</v>
      </c>
      <c r="O46" s="60">
        <v>2</v>
      </c>
      <c r="P46" s="48" t="s">
        <v>130</v>
      </c>
      <c r="Q46" s="48" t="s">
        <v>130</v>
      </c>
      <c r="R46" s="48" t="s">
        <v>149</v>
      </c>
      <c r="S46" s="60">
        <v>2</v>
      </c>
      <c r="T46" s="62">
        <v>2</v>
      </c>
      <c r="U46" s="62">
        <v>2</v>
      </c>
      <c r="V46" s="49">
        <v>2</v>
      </c>
      <c r="W46" s="71">
        <v>2</v>
      </c>
      <c r="X46" s="62">
        <v>2</v>
      </c>
      <c r="Y46" s="48" t="s">
        <v>130</v>
      </c>
      <c r="Z46" s="48" t="s">
        <v>130</v>
      </c>
      <c r="AA46" s="62">
        <v>2</v>
      </c>
      <c r="AB46" s="62">
        <v>2</v>
      </c>
      <c r="AC46" s="62"/>
      <c r="AD46" s="56" t="s">
        <v>136</v>
      </c>
      <c r="AE46" s="58">
        <f>SUM(E46:AB46)</f>
        <v>30</v>
      </c>
      <c r="AF46" s="75"/>
    </row>
    <row r="47" spans="1:32" ht="20.100000000000001" customHeight="1">
      <c r="A47" s="198"/>
      <c r="B47" s="202"/>
      <c r="C47" s="222"/>
      <c r="D47" s="49" t="s">
        <v>75</v>
      </c>
      <c r="E47" s="58">
        <v>1</v>
      </c>
      <c r="F47" s="57">
        <v>1</v>
      </c>
      <c r="G47" s="48" t="s">
        <v>149</v>
      </c>
      <c r="H47" s="96" t="s">
        <v>188</v>
      </c>
      <c r="I47" s="56" t="s">
        <v>170</v>
      </c>
      <c r="J47" s="48" t="s">
        <v>130</v>
      </c>
      <c r="K47" s="60"/>
      <c r="L47" s="62">
        <v>1</v>
      </c>
      <c r="M47" s="60">
        <v>1</v>
      </c>
      <c r="N47" s="60"/>
      <c r="O47" s="60">
        <v>1</v>
      </c>
      <c r="P47" s="48" t="s">
        <v>130</v>
      </c>
      <c r="Q47" s="48" t="s">
        <v>130</v>
      </c>
      <c r="R47" s="48" t="s">
        <v>149</v>
      </c>
      <c r="S47" s="60"/>
      <c r="T47" s="62">
        <v>1</v>
      </c>
      <c r="U47" s="62">
        <v>1</v>
      </c>
      <c r="V47" s="49">
        <v>1</v>
      </c>
      <c r="W47" s="71">
        <v>1</v>
      </c>
      <c r="X47" s="62">
        <v>1</v>
      </c>
      <c r="Y47" s="48" t="s">
        <v>130</v>
      </c>
      <c r="Z47" s="48" t="s">
        <v>130</v>
      </c>
      <c r="AA47" s="62">
        <v>1</v>
      </c>
      <c r="AB47" s="62">
        <v>1</v>
      </c>
      <c r="AC47" s="62"/>
      <c r="AD47" s="56" t="s">
        <v>136</v>
      </c>
      <c r="AE47" s="58"/>
      <c r="AF47" s="75">
        <f>SUM(E47:AB47)</f>
        <v>12</v>
      </c>
    </row>
    <row r="48" spans="1:32" ht="20.100000000000001" customHeight="1">
      <c r="A48" s="198"/>
      <c r="B48" s="218"/>
      <c r="C48" s="223" t="s">
        <v>131</v>
      </c>
      <c r="D48" s="48" t="s">
        <v>125</v>
      </c>
      <c r="E48" s="48">
        <f>SUM(E8,E18,E22,E14)</f>
        <v>36</v>
      </c>
      <c r="F48" s="48">
        <v>36</v>
      </c>
      <c r="G48" s="48" t="s">
        <v>149</v>
      </c>
      <c r="H48" s="48" t="s">
        <v>188</v>
      </c>
      <c r="I48" s="48" t="s">
        <v>170</v>
      </c>
      <c r="J48" s="48" t="s">
        <v>130</v>
      </c>
      <c r="K48" s="48">
        <f>SUM(K8,K14,K18,K22)</f>
        <v>36</v>
      </c>
      <c r="L48" s="48">
        <v>36</v>
      </c>
      <c r="M48" s="48">
        <v>36</v>
      </c>
      <c r="N48" s="48">
        <v>36</v>
      </c>
      <c r="O48" s="48">
        <f>SUM(O8,O18,O22,O14)</f>
        <v>36</v>
      </c>
      <c r="P48" s="48" t="s">
        <v>130</v>
      </c>
      <c r="Q48" s="48" t="s">
        <v>130</v>
      </c>
      <c r="R48" s="48" t="s">
        <v>149</v>
      </c>
      <c r="S48" s="48">
        <f>SUM(S8,S14,S18,S22)</f>
        <v>36</v>
      </c>
      <c r="T48" s="48">
        <f>SUM(T8,T18,T22,T14)</f>
        <v>36</v>
      </c>
      <c r="U48" s="48">
        <f>SUM(U8,U18,U22,U14)</f>
        <v>36</v>
      </c>
      <c r="V48" s="48">
        <f t="shared" ref="V48:W48" si="26">SUM(V8,V18,V22,V14)</f>
        <v>36</v>
      </c>
      <c r="W48" s="48">
        <f t="shared" si="26"/>
        <v>36</v>
      </c>
      <c r="X48" s="48">
        <f>SUM(X8,X18,X22,X14)</f>
        <v>36</v>
      </c>
      <c r="Y48" s="48" t="s">
        <v>130</v>
      </c>
      <c r="Z48" s="48" t="s">
        <v>130</v>
      </c>
      <c r="AA48" s="48">
        <f>SUM(AA8,AA18,AA22,AA14)</f>
        <v>36</v>
      </c>
      <c r="AB48" s="48">
        <f>SUM(AB8,AB18,AB22,AB14)</f>
        <v>36</v>
      </c>
      <c r="AC48" s="62"/>
      <c r="AD48" s="56" t="s">
        <v>136</v>
      </c>
      <c r="AE48" s="48">
        <f>SUM(E48:AB48)</f>
        <v>540</v>
      </c>
      <c r="AF48" s="48"/>
    </row>
    <row r="49" spans="1:32" ht="20.100000000000001" customHeight="1">
      <c r="A49" s="198"/>
      <c r="B49" s="219"/>
      <c r="C49" s="224"/>
      <c r="D49" s="48" t="s">
        <v>75</v>
      </c>
      <c r="E49" s="48">
        <f>SUM(E9,E15,E19,E23)</f>
        <v>18</v>
      </c>
      <c r="F49" s="48">
        <f>SUM(F9,F19,F23,F15)</f>
        <v>18</v>
      </c>
      <c r="G49" s="48" t="s">
        <v>149</v>
      </c>
      <c r="H49" s="48" t="s">
        <v>188</v>
      </c>
      <c r="I49" s="48" t="s">
        <v>170</v>
      </c>
      <c r="J49" s="48" t="s">
        <v>130</v>
      </c>
      <c r="K49" s="48">
        <f>SUM(K9,K15,K19,K23)</f>
        <v>18</v>
      </c>
      <c r="L49" s="48">
        <f>SUM(L9,L15,L19,L23)</f>
        <v>18</v>
      </c>
      <c r="M49" s="48">
        <f t="shared" ref="M49:N49" si="27">SUM(M9,M15,M19,M23)</f>
        <v>18</v>
      </c>
      <c r="N49" s="48">
        <f t="shared" si="27"/>
        <v>18</v>
      </c>
      <c r="O49" s="48">
        <f>SUM(O9,O15,O19,O23)</f>
        <v>18</v>
      </c>
      <c r="P49" s="48" t="s">
        <v>130</v>
      </c>
      <c r="Q49" s="48" t="s">
        <v>130</v>
      </c>
      <c r="R49" s="48" t="s">
        <v>149</v>
      </c>
      <c r="S49" s="48">
        <f>SUM(S9,S15,S19,S23)</f>
        <v>18</v>
      </c>
      <c r="T49" s="48">
        <f>SUM(T9,T15,T19,T23)</f>
        <v>18</v>
      </c>
      <c r="U49" s="48">
        <f>SUM(U9,U15,U19,U23)</f>
        <v>18</v>
      </c>
      <c r="V49" s="48">
        <f t="shared" ref="V49:W49" si="28">SUM(V9,V15,V19,V23)</f>
        <v>18</v>
      </c>
      <c r="W49" s="48">
        <f t="shared" si="28"/>
        <v>18</v>
      </c>
      <c r="X49" s="48">
        <f>SUM(X9,X15,X19,X23)</f>
        <v>18</v>
      </c>
      <c r="Y49" s="48" t="s">
        <v>130</v>
      </c>
      <c r="Z49" s="48" t="s">
        <v>130</v>
      </c>
      <c r="AA49" s="48">
        <f>SUM(AA9,AA15,AA19,AA23)</f>
        <v>18</v>
      </c>
      <c r="AB49" s="48">
        <f>SUM(AB9,AB15,AB19,AB23)</f>
        <v>18</v>
      </c>
      <c r="AC49" s="62"/>
      <c r="AD49" s="56" t="s">
        <v>136</v>
      </c>
      <c r="AE49" s="48"/>
      <c r="AF49" s="48">
        <f>SUM(E49:AB49)</f>
        <v>270</v>
      </c>
    </row>
    <row r="50" spans="1:32" ht="20.100000000000001" customHeight="1">
      <c r="A50" s="198"/>
      <c r="B50" s="220"/>
      <c r="C50" s="41" t="s">
        <v>122</v>
      </c>
      <c r="D50" s="49"/>
      <c r="E50" s="48">
        <f>SUM(E48,E49)</f>
        <v>54</v>
      </c>
      <c r="F50" s="48">
        <v>54</v>
      </c>
      <c r="G50" s="48" t="s">
        <v>149</v>
      </c>
      <c r="H50" s="48" t="s">
        <v>188</v>
      </c>
      <c r="I50" s="48" t="s">
        <v>170</v>
      </c>
      <c r="J50" s="48" t="s">
        <v>130</v>
      </c>
      <c r="K50" s="48">
        <v>54</v>
      </c>
      <c r="L50" s="48">
        <v>54</v>
      </c>
      <c r="M50" s="48">
        <v>54</v>
      </c>
      <c r="N50" s="48">
        <v>54</v>
      </c>
      <c r="O50" s="48">
        <v>54</v>
      </c>
      <c r="P50" s="48" t="s">
        <v>130</v>
      </c>
      <c r="Q50" s="48" t="s">
        <v>130</v>
      </c>
      <c r="R50" s="48" t="s">
        <v>149</v>
      </c>
      <c r="S50" s="48">
        <v>54</v>
      </c>
      <c r="T50" s="48">
        <v>54</v>
      </c>
      <c r="U50" s="48">
        <v>54</v>
      </c>
      <c r="V50" s="48">
        <v>54</v>
      </c>
      <c r="W50" s="48">
        <v>54</v>
      </c>
      <c r="X50" s="48">
        <v>54</v>
      </c>
      <c r="Y50" s="48" t="s">
        <v>130</v>
      </c>
      <c r="Z50" s="48" t="s">
        <v>130</v>
      </c>
      <c r="AA50" s="48">
        <f t="shared" ref="AA50" si="29">SUM(AA48,AA49)</f>
        <v>54</v>
      </c>
      <c r="AB50" s="56">
        <f>SUM(AB48,AB49)</f>
        <v>54</v>
      </c>
      <c r="AC50" s="62"/>
      <c r="AD50" s="56" t="s">
        <v>136</v>
      </c>
      <c r="AE50" s="212">
        <f>SUM(E50:AB50)</f>
        <v>810</v>
      </c>
      <c r="AF50" s="213"/>
    </row>
    <row r="51" spans="1:32" ht="4.5" hidden="1" customHeight="1">
      <c r="A51" s="198"/>
      <c r="D51" s="49" t="s">
        <v>125</v>
      </c>
      <c r="H51" s="97"/>
      <c r="O51" s="48" t="s">
        <v>130</v>
      </c>
      <c r="P51" s="48" t="s">
        <v>130</v>
      </c>
      <c r="T51" s="56" t="s">
        <v>130</v>
      </c>
      <c r="U51" s="56" t="s">
        <v>130</v>
      </c>
      <c r="V51" s="79"/>
      <c r="Y51" s="56" t="s">
        <v>136</v>
      </c>
      <c r="Z51" s="79"/>
      <c r="AA51" s="79"/>
      <c r="AB51" s="79"/>
      <c r="AC51" s="79"/>
    </row>
    <row r="52" spans="1:32" ht="15" hidden="1" customHeight="1">
      <c r="A52" s="198"/>
      <c r="D52" s="49" t="s">
        <v>75</v>
      </c>
      <c r="H52" s="97"/>
      <c r="O52" s="48" t="s">
        <v>130</v>
      </c>
      <c r="P52" s="48" t="s">
        <v>130</v>
      </c>
      <c r="T52" s="56" t="s">
        <v>130</v>
      </c>
      <c r="U52" s="56" t="s">
        <v>130</v>
      </c>
      <c r="V52" s="79"/>
      <c r="Y52" s="79"/>
      <c r="Z52" s="79"/>
      <c r="AA52" s="79"/>
      <c r="AB52" s="79"/>
      <c r="AC52" s="79"/>
    </row>
    <row r="53" spans="1:32" ht="15" hidden="1" customHeight="1">
      <c r="A53" s="198"/>
      <c r="D53" s="49"/>
      <c r="H53" s="97"/>
      <c r="T53" s="64"/>
      <c r="U53" s="67"/>
      <c r="V53" s="67"/>
      <c r="Y53" s="79"/>
      <c r="Z53" s="79"/>
      <c r="AA53" s="79"/>
      <c r="AB53" s="79"/>
      <c r="AC53" s="79"/>
    </row>
    <row r="54" spans="1:32" ht="15" hidden="1" customHeight="1">
      <c r="A54" s="199"/>
      <c r="H54" s="97"/>
      <c r="T54" s="64"/>
      <c r="U54" s="67"/>
      <c r="V54" s="67"/>
      <c r="Y54" s="79"/>
      <c r="Z54" s="79"/>
      <c r="AA54" s="79"/>
      <c r="AB54" s="79"/>
      <c r="AC54" s="79"/>
    </row>
    <row r="55" spans="1:32">
      <c r="H55" s="97"/>
      <c r="X55" s="68"/>
      <c r="Y55" s="69"/>
      <c r="Z55" s="69"/>
      <c r="AA55" s="69"/>
      <c r="AB55" s="69"/>
      <c r="AC55" s="69"/>
      <c r="AD55" s="68"/>
    </row>
    <row r="56" spans="1:32">
      <c r="X56" s="68"/>
      <c r="Y56" s="69"/>
      <c r="Z56" s="69"/>
      <c r="AA56" s="69"/>
      <c r="AB56" s="69"/>
      <c r="AC56" s="69"/>
      <c r="AD56" s="68"/>
    </row>
    <row r="57" spans="1:32">
      <c r="X57" s="68"/>
      <c r="Y57" s="69"/>
      <c r="Z57" s="69"/>
      <c r="AA57" s="69"/>
      <c r="AB57" s="69"/>
      <c r="AC57" s="69"/>
      <c r="AD57" s="68"/>
    </row>
    <row r="58" spans="1:32">
      <c r="X58" s="68"/>
      <c r="Y58" s="69"/>
      <c r="Z58" s="69"/>
      <c r="AA58" s="69"/>
      <c r="AB58" s="69"/>
      <c r="AC58" s="69"/>
      <c r="AD58" s="68"/>
    </row>
    <row r="59" spans="1:32">
      <c r="X59" s="68"/>
      <c r="Y59" s="69"/>
      <c r="Z59" s="69"/>
      <c r="AA59" s="69"/>
      <c r="AB59" s="69"/>
      <c r="AC59" s="69"/>
      <c r="AD59" s="68"/>
    </row>
    <row r="60" spans="1:32">
      <c r="X60" s="68"/>
      <c r="Y60" s="69"/>
      <c r="Z60" s="69"/>
      <c r="AA60" s="69"/>
      <c r="AB60" s="69"/>
      <c r="AC60" s="69"/>
      <c r="AD60" s="68"/>
    </row>
    <row r="61" spans="1:32">
      <c r="K61" s="97"/>
      <c r="X61" s="68"/>
      <c r="Y61" s="69"/>
      <c r="Z61" s="69"/>
      <c r="AA61" s="69"/>
      <c r="AB61" s="69"/>
      <c r="AC61" s="69"/>
      <c r="AD61" s="68"/>
    </row>
    <row r="62" spans="1:32">
      <c r="X62" s="68"/>
      <c r="Y62" s="69"/>
      <c r="Z62" s="69"/>
      <c r="AA62" s="69"/>
      <c r="AB62" s="69"/>
      <c r="AC62" s="69"/>
      <c r="AD62" s="68"/>
    </row>
    <row r="63" spans="1:32">
      <c r="X63" s="68"/>
      <c r="Y63" s="69"/>
      <c r="Z63" s="69"/>
      <c r="AA63" s="69"/>
      <c r="AB63" s="69"/>
      <c r="AC63" s="69"/>
      <c r="AD63" s="68"/>
    </row>
    <row r="64" spans="1:32">
      <c r="X64" s="68"/>
      <c r="Y64" s="69"/>
      <c r="Z64" s="69"/>
      <c r="AA64" s="69"/>
      <c r="AB64" s="69"/>
      <c r="AC64" s="69"/>
      <c r="AD64" s="68"/>
    </row>
    <row r="65" spans="24:30">
      <c r="X65" s="68"/>
      <c r="Y65" s="69"/>
      <c r="Z65" s="69"/>
      <c r="AA65" s="69"/>
      <c r="AB65" s="69"/>
      <c r="AC65" s="69"/>
      <c r="AD65" s="68"/>
    </row>
    <row r="66" spans="24:30">
      <c r="X66" s="68"/>
      <c r="Y66" s="68"/>
      <c r="Z66" s="68"/>
      <c r="AA66" s="68"/>
      <c r="AB66" s="68"/>
      <c r="AC66" s="68"/>
      <c r="AD66" s="68"/>
    </row>
  </sheetData>
  <mergeCells count="54">
    <mergeCell ref="P3:S3"/>
    <mergeCell ref="C46:C47"/>
    <mergeCell ref="B38:B39"/>
    <mergeCell ref="AE3:AF4"/>
    <mergeCell ref="AD3:AD4"/>
    <mergeCell ref="AC3:AC4"/>
    <mergeCell ref="Y3:AB3"/>
    <mergeCell ref="U3:X3"/>
    <mergeCell ref="T3:T4"/>
    <mergeCell ref="L3:O3"/>
    <mergeCell ref="D3:D4"/>
    <mergeCell ref="C3:C4"/>
    <mergeCell ref="B14:B15"/>
    <mergeCell ref="C14:C15"/>
    <mergeCell ref="H3:K3"/>
    <mergeCell ref="G3:G4"/>
    <mergeCell ref="E3:F3"/>
    <mergeCell ref="C36:C37"/>
    <mergeCell ref="B20:B21"/>
    <mergeCell ref="C38:C39"/>
    <mergeCell ref="C42:C43"/>
    <mergeCell ref="C44:C45"/>
    <mergeCell ref="B16:B17"/>
    <mergeCell ref="B36:B37"/>
    <mergeCell ref="B48:B50"/>
    <mergeCell ref="B8:B9"/>
    <mergeCell ref="C26:C27"/>
    <mergeCell ref="B28:B29"/>
    <mergeCell ref="C48:C49"/>
    <mergeCell ref="C22:C23"/>
    <mergeCell ref="C18:C19"/>
    <mergeCell ref="B22:B23"/>
    <mergeCell ref="C24:C25"/>
    <mergeCell ref="B26:B27"/>
    <mergeCell ref="B24:B25"/>
    <mergeCell ref="B42:B43"/>
    <mergeCell ref="B44:B45"/>
    <mergeCell ref="B46:B47"/>
    <mergeCell ref="B34:B35"/>
    <mergeCell ref="C34:C35"/>
    <mergeCell ref="A1:AF1"/>
    <mergeCell ref="A2:AF2"/>
    <mergeCell ref="B18:B19"/>
    <mergeCell ref="A6:A54"/>
    <mergeCell ref="AE5:AE7"/>
    <mergeCell ref="AF5:AF7"/>
    <mergeCell ref="D7:AD7"/>
    <mergeCell ref="B3:B4"/>
    <mergeCell ref="A3:A4"/>
    <mergeCell ref="B5:AD5"/>
    <mergeCell ref="B30:B31"/>
    <mergeCell ref="AE50:AF50"/>
    <mergeCell ref="B32:B33"/>
    <mergeCell ref="C32:C3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LAN_OS</dc:creator>
  <cp:lastModifiedBy>Гульчачак</cp:lastModifiedBy>
  <cp:lastPrinted>2019-02-09T20:19:22Z</cp:lastPrinted>
  <dcterms:created xsi:type="dcterms:W3CDTF">2011-10-16T13:12:04Z</dcterms:created>
  <dcterms:modified xsi:type="dcterms:W3CDTF">2020-04-27T03:59:15Z</dcterms:modified>
</cp:coreProperties>
</file>